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ate1904="1" codeName="EsteLivro"/>
  <mc:AlternateContent xmlns:mc="http://schemas.openxmlformats.org/markup-compatibility/2006">
    <mc:Choice Requires="x15">
      <x15ac:absPath xmlns:x15ac="http://schemas.microsoft.com/office/spreadsheetml/2010/11/ac" url="https://adramasvpt-my.sharepoint.com/personal/teresinamorgado_adrama_pt/Documents/AVISOS/15B/Publicação Aviso 15B/"/>
    </mc:Choice>
  </mc:AlternateContent>
  <xr:revisionPtr revIDLastSave="264" documentId="13_ncr:1_{14683755-6E5D-4C01-90A7-A62BCD3C261C}" xr6:coauthVersionLast="47" xr6:coauthVersionMax="47" xr10:uidLastSave="{EA5D5E04-DB35-4189-8ED9-504769DBBD01}"/>
  <bookViews>
    <workbookView xWindow="-120" yWindow="-120" windowWidth="29040" windowHeight="15720" tabRatio="948" xr2:uid="{00000000-000D-0000-FFFF-FFFF00000000}"/>
  </bookViews>
  <sheets>
    <sheet name=" Identif.Ent. Beneficiaria" sheetId="1" r:id="rId1"/>
    <sheet name=" Identif.Ent. Beneficiaria_co" sheetId="2" r:id="rId2"/>
    <sheet name="Descrição candidatura" sheetId="3" r:id="rId3"/>
    <sheet name=" Descrição eValias candidatura " sheetId="4" r:id="rId4"/>
    <sheet name=" INDICADORES DE RESULTADOS" sheetId="5" r:id="rId5"/>
    <sheet name="Classificação Investimentos" sheetId="6" r:id="rId6"/>
    <sheet name=" Estrutura Investimentos" sheetId="7" r:id="rId7"/>
    <sheet name=" Estrutura do Financiamento" sheetId="8" r:id="rId8"/>
    <sheet name=" Elegibilidade Beneficiário" sheetId="9" r:id="rId9"/>
    <sheet name="A1 Documentos do Processo" sheetId="10" r:id="rId10"/>
    <sheet name="CAE" sheetId="11" state="hidden" r:id="rId11"/>
    <sheet name="A2 Declações de Compromisso" sheetId="12" r:id="rId12"/>
  </sheets>
  <externalReferences>
    <externalReference r:id="rId13"/>
    <externalReference r:id="rId14"/>
    <externalReference r:id="rId15"/>
  </externalReferences>
  <definedNames>
    <definedName name="_xlnm.Print_Area" localSheetId="3">' Descrição eValias candidatura '!$A$1:$AN$49</definedName>
    <definedName name="_xlnm.Print_Area" localSheetId="8">' Elegibilidade Beneficiário'!$A$1:$H$48</definedName>
    <definedName name="_xlnm.Print_Area" localSheetId="7">' Estrutura do Financiamento'!$A$1:$J$49</definedName>
    <definedName name="_xlnm.Print_Area" localSheetId="6">' Estrutura Investimentos'!$A$1:$H$57</definedName>
    <definedName name="_xlnm.Print_Area" localSheetId="0">' Identif.Ent. Beneficiaria'!$A$1:$AN$114</definedName>
    <definedName name="_xlnm.Print_Area" localSheetId="1">' Identif.Ent. Beneficiaria_co'!$A$1:$AN$50</definedName>
    <definedName name="_xlnm.Print_Area" localSheetId="4">' INDICADORES DE RESULTADOS'!$A$1:$AN$47</definedName>
    <definedName name="_xlnm.Print_Area" localSheetId="9">'A1 Documentos do Processo'!$A$1:$F$31</definedName>
    <definedName name="_xlnm.Print_Area" localSheetId="11">'A2 Declações de Compromisso'!$A$1:$H$60</definedName>
    <definedName name="_xlnm.Print_Area" localSheetId="5">'Classificação Investimentos'!$A$1:$O$445</definedName>
    <definedName name="_xlnm.Print_Area" localSheetId="2">'Descrição candidatura'!$A$1:$AN$52</definedName>
    <definedName name="Excel_BuiltIn_Print_Area" localSheetId="0">' Identif.Ent. Beneficiaria'!$A$1:$AN$114</definedName>
    <definedName name="Excel_BuiltIn_Print_Area" localSheetId="1">' Identif.Ent. Beneficiaria_co'!$A$1:$AN$50</definedName>
    <definedName name="Excel_BuiltIn_Print_Area" localSheetId="2">'Descrição candidatura'!$A$1:$AN$50</definedName>
    <definedName name="Excel_BuiltIn_Print_Titles" localSheetId="5">'Classificação Investimentos'!$A$1:$EZ$445</definedName>
    <definedName name="NIF">' Identif.Ent. Beneficiaria'!#REF!</definedName>
    <definedName name="NIFAP">' Identif.Ent. Beneficiaria'!#REF!</definedName>
    <definedName name="Nome">' Identif.Ent. Beneficiaria'!#REF!</definedName>
    <definedName name="_xlnm.Print_Titles" localSheetId="6">' Estrutura Investimentos'!$1:$57</definedName>
    <definedName name="_xlnm.Print_Titles" localSheetId="5">'Classificação Investimentos'!$1:$445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7" l="1"/>
  <c r="D44" i="7"/>
  <c r="C44" i="7"/>
  <c r="E26" i="7"/>
  <c r="D26" i="7"/>
  <c r="C26" i="7"/>
  <c r="C27" i="7" l="1"/>
  <c r="C33" i="7" l="1"/>
  <c r="C7" i="10"/>
  <c r="C8" i="10" s="1"/>
  <c r="C9" i="10" s="1"/>
  <c r="F43" i="7"/>
  <c r="G43" i="7" s="1"/>
  <c r="F42" i="7"/>
  <c r="G42" i="7" s="1"/>
  <c r="F41" i="7"/>
  <c r="G41" i="7" s="1"/>
  <c r="F40" i="7"/>
  <c r="G40" i="7" s="1"/>
  <c r="F39" i="7"/>
  <c r="G39" i="7" s="1"/>
  <c r="F38" i="7"/>
  <c r="G38" i="7" s="1"/>
  <c r="B38" i="7"/>
  <c r="F37" i="7"/>
  <c r="G37" i="7" s="1"/>
  <c r="B37" i="7"/>
  <c r="F36" i="7"/>
  <c r="G36" i="7" s="1"/>
  <c r="B36" i="7"/>
  <c r="F35" i="7"/>
  <c r="G35" i="7" s="1"/>
  <c r="B35" i="7"/>
  <c r="F34" i="7"/>
  <c r="G34" i="7" s="1"/>
  <c r="B34" i="7"/>
  <c r="F32" i="7"/>
  <c r="G32" i="7" s="1"/>
  <c r="B32" i="7"/>
  <c r="F31" i="7"/>
  <c r="G31" i="7" s="1"/>
  <c r="B31" i="7"/>
  <c r="F30" i="7"/>
  <c r="G30" i="7" s="1"/>
  <c r="B30" i="7"/>
  <c r="F29" i="7"/>
  <c r="G29" i="7" s="1"/>
  <c r="B29" i="7"/>
  <c r="F28" i="7"/>
  <c r="G28" i="7" s="1"/>
  <c r="B28" i="7"/>
  <c r="F27" i="7"/>
  <c r="B27" i="7"/>
  <c r="E27" i="7" s="1"/>
  <c r="E33" i="7" s="1"/>
  <c r="F25" i="7"/>
  <c r="G25" i="7" s="1"/>
  <c r="B25" i="7"/>
  <c r="F24" i="7"/>
  <c r="G24" i="7" s="1"/>
  <c r="B24" i="7"/>
  <c r="F23" i="7"/>
  <c r="G23" i="7" s="1"/>
  <c r="B23" i="7"/>
  <c r="G26" i="7" l="1"/>
  <c r="G27" i="7"/>
  <c r="G33" i="7" s="1"/>
  <c r="G44" i="7"/>
  <c r="D27" i="7"/>
  <c r="D33" i="7" s="1"/>
  <c r="D45" i="7" s="1"/>
  <c r="E45" i="7"/>
  <c r="C45" i="7" l="1"/>
  <c r="C49" i="7"/>
  <c r="C48" i="7"/>
  <c r="G45" i="7" l="1"/>
  <c r="I418" i="6"/>
  <c r="L418" i="6" s="1"/>
  <c r="I417" i="6"/>
  <c r="I416" i="6"/>
  <c r="I415" i="6"/>
  <c r="I414" i="6"/>
  <c r="L414" i="6" s="1"/>
  <c r="I413" i="6"/>
  <c r="I412" i="6"/>
  <c r="L412" i="6" s="1"/>
  <c r="I411" i="6"/>
  <c r="I410" i="6"/>
  <c r="L410" i="6" s="1"/>
  <c r="I409" i="6"/>
  <c r="I408" i="6"/>
  <c r="I407" i="6"/>
  <c r="I406" i="6"/>
  <c r="L406" i="6" s="1"/>
  <c r="I405" i="6"/>
  <c r="I404" i="6"/>
  <c r="L404" i="6" s="1"/>
  <c r="I403" i="6"/>
  <c r="I402" i="6"/>
  <c r="L402" i="6" s="1"/>
  <c r="I401" i="6"/>
  <c r="I400" i="6"/>
  <c r="I399" i="6"/>
  <c r="I398" i="6"/>
  <c r="L398" i="6" s="1"/>
  <c r="I397" i="6"/>
  <c r="I396" i="6"/>
  <c r="L396" i="6" s="1"/>
  <c r="I395" i="6"/>
  <c r="I394" i="6"/>
  <c r="L394" i="6" s="1"/>
  <c r="I393" i="6"/>
  <c r="I392" i="6"/>
  <c r="I391" i="6"/>
  <c r="I390" i="6"/>
  <c r="L390" i="6" s="1"/>
  <c r="I389" i="6"/>
  <c r="I388" i="6"/>
  <c r="L388" i="6" s="1"/>
  <c r="I387" i="6"/>
  <c r="I386" i="6"/>
  <c r="L386" i="6" s="1"/>
  <c r="I385" i="6"/>
  <c r="I384" i="6"/>
  <c r="I383" i="6"/>
  <c r="I382" i="6"/>
  <c r="L382" i="6" s="1"/>
  <c r="I381" i="6"/>
  <c r="I380" i="6"/>
  <c r="L380" i="6" s="1"/>
  <c r="I379" i="6"/>
  <c r="I378" i="6"/>
  <c r="L378" i="6" s="1"/>
  <c r="I377" i="6"/>
  <c r="I376" i="6"/>
  <c r="I375" i="6"/>
  <c r="I374" i="6"/>
  <c r="L374" i="6" s="1"/>
  <c r="I373" i="6"/>
  <c r="I372" i="6"/>
  <c r="L372" i="6" s="1"/>
  <c r="I371" i="6"/>
  <c r="I370" i="6"/>
  <c r="L370" i="6" s="1"/>
  <c r="I369" i="6"/>
  <c r="I368" i="6"/>
  <c r="I367" i="6"/>
  <c r="I366" i="6"/>
  <c r="L366" i="6" s="1"/>
  <c r="I365" i="6"/>
  <c r="I364" i="6"/>
  <c r="L364" i="6" s="1"/>
  <c r="I363" i="6"/>
  <c r="I362" i="6"/>
  <c r="L362" i="6" s="1"/>
  <c r="I361" i="6"/>
  <c r="I360" i="6"/>
  <c r="I359" i="6"/>
  <c r="I358" i="6"/>
  <c r="L358" i="6" s="1"/>
  <c r="I357" i="6"/>
  <c r="I356" i="6"/>
  <c r="L356" i="6" s="1"/>
  <c r="I355" i="6"/>
  <c r="I354" i="6"/>
  <c r="L354" i="6" s="1"/>
  <c r="I353" i="6"/>
  <c r="I352" i="6"/>
  <c r="I351" i="6"/>
  <c r="I350" i="6"/>
  <c r="L350" i="6" s="1"/>
  <c r="I349" i="6"/>
  <c r="I348" i="6"/>
  <c r="L348" i="6" s="1"/>
  <c r="I347" i="6"/>
  <c r="I346" i="6"/>
  <c r="L346" i="6" s="1"/>
  <c r="I345" i="6"/>
  <c r="I344" i="6"/>
  <c r="I343" i="6"/>
  <c r="I342" i="6"/>
  <c r="L342" i="6" s="1"/>
  <c r="I341" i="6"/>
  <c r="I340" i="6"/>
  <c r="L340" i="6" s="1"/>
  <c r="I339" i="6"/>
  <c r="I338" i="6"/>
  <c r="L338" i="6" s="1"/>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L259" i="6" s="1"/>
  <c r="I258" i="6"/>
  <c r="K258" i="6" s="1"/>
  <c r="I257" i="6"/>
  <c r="L257" i="6" s="1"/>
  <c r="I256" i="6"/>
  <c r="K256" i="6" s="1"/>
  <c r="I255" i="6"/>
  <c r="L255" i="6" s="1"/>
  <c r="I254" i="6"/>
  <c r="K254" i="6" s="1"/>
  <c r="I253" i="6"/>
  <c r="L253" i="6" s="1"/>
  <c r="I252" i="6"/>
  <c r="K252" i="6" s="1"/>
  <c r="I251" i="6"/>
  <c r="L251" i="6" s="1"/>
  <c r="I250" i="6"/>
  <c r="K250" i="6" s="1"/>
  <c r="I249" i="6"/>
  <c r="L249" i="6" s="1"/>
  <c r="I248" i="6"/>
  <c r="K248" i="6" s="1"/>
  <c r="I247" i="6"/>
  <c r="L247" i="6" s="1"/>
  <c r="I246" i="6"/>
  <c r="K246" i="6" s="1"/>
  <c r="I245" i="6"/>
  <c r="L245" i="6" s="1"/>
  <c r="I244" i="6"/>
  <c r="K244" i="6" s="1"/>
  <c r="I243" i="6"/>
  <c r="L243" i="6" s="1"/>
  <c r="I242" i="6"/>
  <c r="K242" i="6" s="1"/>
  <c r="I241" i="6"/>
  <c r="L241" i="6" s="1"/>
  <c r="I240" i="6"/>
  <c r="K240" i="6" s="1"/>
  <c r="I239" i="6"/>
  <c r="L239" i="6" s="1"/>
  <c r="I238" i="6"/>
  <c r="K238" i="6" s="1"/>
  <c r="I237" i="6"/>
  <c r="L237" i="6" s="1"/>
  <c r="I236" i="6"/>
  <c r="K236" i="6" s="1"/>
  <c r="I235" i="6"/>
  <c r="L235" i="6" s="1"/>
  <c r="I234" i="6"/>
  <c r="K234" i="6" s="1"/>
  <c r="I233" i="6"/>
  <c r="L233" i="6" s="1"/>
  <c r="I232" i="6"/>
  <c r="K232" i="6" s="1"/>
  <c r="I231" i="6"/>
  <c r="L231" i="6" s="1"/>
  <c r="I230" i="6"/>
  <c r="K230" i="6" s="1"/>
  <c r="I229" i="6"/>
  <c r="L229" i="6" s="1"/>
  <c r="I228" i="6"/>
  <c r="K228" i="6" s="1"/>
  <c r="I227" i="6"/>
  <c r="L227" i="6" s="1"/>
  <c r="I226" i="6"/>
  <c r="K226" i="6" s="1"/>
  <c r="I225" i="6"/>
  <c r="L225" i="6" s="1"/>
  <c r="I224" i="6"/>
  <c r="K224" i="6" s="1"/>
  <c r="I223" i="6"/>
  <c r="L223" i="6" s="1"/>
  <c r="I222" i="6"/>
  <c r="K222" i="6" s="1"/>
  <c r="I221" i="6"/>
  <c r="L221" i="6" s="1"/>
  <c r="I220" i="6"/>
  <c r="K220" i="6" s="1"/>
  <c r="I219" i="6"/>
  <c r="L219" i="6" s="1"/>
  <c r="I218" i="6"/>
  <c r="K218" i="6" s="1"/>
  <c r="I217" i="6"/>
  <c r="L217" i="6" s="1"/>
  <c r="I216" i="6"/>
  <c r="K216" i="6" s="1"/>
  <c r="I215" i="6"/>
  <c r="L215" i="6" s="1"/>
  <c r="I214" i="6"/>
  <c r="K214" i="6" s="1"/>
  <c r="I213" i="6"/>
  <c r="L213" i="6" s="1"/>
  <c r="I212" i="6"/>
  <c r="K212" i="6" s="1"/>
  <c r="I211" i="6"/>
  <c r="L211" i="6" s="1"/>
  <c r="I210" i="6"/>
  <c r="K210" i="6" s="1"/>
  <c r="I209" i="6"/>
  <c r="L209" i="6" s="1"/>
  <c r="I208" i="6"/>
  <c r="K208" i="6" s="1"/>
  <c r="I207" i="6"/>
  <c r="L207" i="6" s="1"/>
  <c r="I206" i="6"/>
  <c r="K206" i="6" s="1"/>
  <c r="I205" i="6"/>
  <c r="L205" i="6" s="1"/>
  <c r="I204" i="6"/>
  <c r="K204" i="6" s="1"/>
  <c r="I203" i="6"/>
  <c r="L203" i="6" s="1"/>
  <c r="I202" i="6"/>
  <c r="K202" i="6" s="1"/>
  <c r="I201" i="6"/>
  <c r="L201" i="6" s="1"/>
  <c r="I200" i="6"/>
  <c r="K200" i="6" s="1"/>
  <c r="I199" i="6"/>
  <c r="L199" i="6" s="1"/>
  <c r="I198" i="6"/>
  <c r="K198" i="6" s="1"/>
  <c r="I197" i="6"/>
  <c r="L197" i="6" s="1"/>
  <c r="I196" i="6"/>
  <c r="K196" i="6" s="1"/>
  <c r="I195" i="6"/>
  <c r="L195" i="6" s="1"/>
  <c r="I194" i="6"/>
  <c r="K194" i="6" s="1"/>
  <c r="I193" i="6"/>
  <c r="L193" i="6" s="1"/>
  <c r="I192" i="6"/>
  <c r="K192" i="6" s="1"/>
  <c r="I191" i="6"/>
  <c r="L191" i="6" s="1"/>
  <c r="I190" i="6"/>
  <c r="K190" i="6" s="1"/>
  <c r="I189" i="6"/>
  <c r="L189" i="6" s="1"/>
  <c r="I188" i="6"/>
  <c r="K188" i="6" s="1"/>
  <c r="I187" i="6"/>
  <c r="L187" i="6" s="1"/>
  <c r="I186" i="6"/>
  <c r="K186" i="6" s="1"/>
  <c r="I185" i="6"/>
  <c r="L185" i="6" s="1"/>
  <c r="I184" i="6"/>
  <c r="K184" i="6" s="1"/>
  <c r="I183" i="6"/>
  <c r="L183" i="6" s="1"/>
  <c r="I182" i="6"/>
  <c r="K182" i="6" s="1"/>
  <c r="I181" i="6"/>
  <c r="L181" i="6" s="1"/>
  <c r="I180" i="6"/>
  <c r="K180" i="6" s="1"/>
  <c r="I179" i="6"/>
  <c r="L179" i="6" s="1"/>
  <c r="I178" i="6"/>
  <c r="K178" i="6" s="1"/>
  <c r="I177" i="6"/>
  <c r="L177" i="6" s="1"/>
  <c r="I176" i="6"/>
  <c r="K176" i="6" s="1"/>
  <c r="I175" i="6"/>
  <c r="L175" i="6" s="1"/>
  <c r="I174" i="6"/>
  <c r="K174" i="6" s="1"/>
  <c r="I173" i="6"/>
  <c r="L173" i="6" s="1"/>
  <c r="I172" i="6"/>
  <c r="K172" i="6" s="1"/>
  <c r="I171" i="6"/>
  <c r="L171" i="6" s="1"/>
  <c r="I170" i="6"/>
  <c r="K170" i="6" s="1"/>
  <c r="I169" i="6"/>
  <c r="L169" i="6" s="1"/>
  <c r="I168" i="6"/>
  <c r="K168" i="6" s="1"/>
  <c r="I167" i="6"/>
  <c r="L167" i="6" s="1"/>
  <c r="I166" i="6"/>
  <c r="K166" i="6" s="1"/>
  <c r="I165" i="6"/>
  <c r="L165" i="6" s="1"/>
  <c r="I164" i="6"/>
  <c r="K164" i="6" s="1"/>
  <c r="I163" i="6"/>
  <c r="L163" i="6" s="1"/>
  <c r="I162" i="6"/>
  <c r="K162" i="6" s="1"/>
  <c r="I161" i="6"/>
  <c r="L161" i="6" s="1"/>
  <c r="I160" i="6"/>
  <c r="K160" i="6" s="1"/>
  <c r="I159" i="6"/>
  <c r="L159" i="6" s="1"/>
  <c r="I158" i="6"/>
  <c r="K158" i="6" s="1"/>
  <c r="I157" i="6"/>
  <c r="L157" i="6" s="1"/>
  <c r="I156" i="6"/>
  <c r="K156" i="6" s="1"/>
  <c r="I155" i="6"/>
  <c r="L155" i="6" s="1"/>
  <c r="I154" i="6"/>
  <c r="K154" i="6" s="1"/>
  <c r="I153" i="6"/>
  <c r="L153" i="6" s="1"/>
  <c r="I152" i="6"/>
  <c r="K152" i="6" s="1"/>
  <c r="I151" i="6"/>
  <c r="L151" i="6" s="1"/>
  <c r="I150" i="6"/>
  <c r="K150" i="6" s="1"/>
  <c r="I149" i="6"/>
  <c r="L149" i="6" s="1"/>
  <c r="I148" i="6"/>
  <c r="K148" i="6" s="1"/>
  <c r="I147" i="6"/>
  <c r="L147" i="6" s="1"/>
  <c r="I146" i="6"/>
  <c r="K146" i="6" s="1"/>
  <c r="I145" i="6"/>
  <c r="L145" i="6" s="1"/>
  <c r="I144" i="6"/>
  <c r="K144" i="6" s="1"/>
  <c r="I143" i="6"/>
  <c r="L143" i="6" s="1"/>
  <c r="I142" i="6"/>
  <c r="K142" i="6" s="1"/>
  <c r="I141" i="6"/>
  <c r="L141" i="6" s="1"/>
  <c r="I140" i="6"/>
  <c r="K140" i="6" s="1"/>
  <c r="I139" i="6"/>
  <c r="L139" i="6" s="1"/>
  <c r="I138" i="6"/>
  <c r="K138" i="6" s="1"/>
  <c r="I137" i="6"/>
  <c r="L137" i="6" s="1"/>
  <c r="I136" i="6"/>
  <c r="K136" i="6" s="1"/>
  <c r="I135" i="6"/>
  <c r="L135" i="6" s="1"/>
  <c r="I134" i="6"/>
  <c r="K134" i="6" s="1"/>
  <c r="I133" i="6"/>
  <c r="L133" i="6" s="1"/>
  <c r="I132" i="6"/>
  <c r="K132" i="6" s="1"/>
  <c r="I131" i="6"/>
  <c r="L131" i="6" s="1"/>
  <c r="I130" i="6"/>
  <c r="K130" i="6" s="1"/>
  <c r="I129" i="6"/>
  <c r="L129" i="6" s="1"/>
  <c r="I128" i="6"/>
  <c r="K128" i="6" s="1"/>
  <c r="I127" i="6"/>
  <c r="L127" i="6" s="1"/>
  <c r="I126" i="6"/>
  <c r="K126" i="6" s="1"/>
  <c r="I125" i="6"/>
  <c r="L125" i="6" s="1"/>
  <c r="I124" i="6"/>
  <c r="K124" i="6" s="1"/>
  <c r="I123" i="6"/>
  <c r="L123" i="6" s="1"/>
  <c r="I122" i="6"/>
  <c r="K122" i="6" s="1"/>
  <c r="I121" i="6"/>
  <c r="L121" i="6" s="1"/>
  <c r="I120" i="6"/>
  <c r="K120" i="6" s="1"/>
  <c r="I119" i="6"/>
  <c r="L119" i="6" s="1"/>
  <c r="I118" i="6"/>
  <c r="K118" i="6" s="1"/>
  <c r="I117" i="6"/>
  <c r="L117" i="6" s="1"/>
  <c r="I116" i="6"/>
  <c r="K116" i="6" s="1"/>
  <c r="I115" i="6"/>
  <c r="L115" i="6" s="1"/>
  <c r="I114" i="6"/>
  <c r="K114" i="6" s="1"/>
  <c r="I113" i="6"/>
  <c r="L113" i="6" s="1"/>
  <c r="I112" i="6"/>
  <c r="K112" i="6" s="1"/>
  <c r="I111" i="6"/>
  <c r="L111" i="6" s="1"/>
  <c r="I110" i="6"/>
  <c r="K110" i="6" s="1"/>
  <c r="I109" i="6"/>
  <c r="L109" i="6" s="1"/>
  <c r="I108" i="6"/>
  <c r="K108" i="6" s="1"/>
  <c r="I107" i="6"/>
  <c r="L107" i="6" s="1"/>
  <c r="I106" i="6"/>
  <c r="K106" i="6" s="1"/>
  <c r="I105" i="6"/>
  <c r="L105" i="6" s="1"/>
  <c r="I104" i="6"/>
  <c r="K104" i="6" s="1"/>
  <c r="I103" i="6"/>
  <c r="L103" i="6" s="1"/>
  <c r="I102" i="6"/>
  <c r="K102" i="6" s="1"/>
  <c r="I101" i="6"/>
  <c r="L101" i="6" s="1"/>
  <c r="I100" i="6"/>
  <c r="K100" i="6" s="1"/>
  <c r="I99" i="6"/>
  <c r="L99" i="6" s="1"/>
  <c r="I98" i="6"/>
  <c r="K98" i="6" s="1"/>
  <c r="I97" i="6"/>
  <c r="L97" i="6" s="1"/>
  <c r="I96" i="6"/>
  <c r="K96" i="6" s="1"/>
  <c r="I95" i="6"/>
  <c r="L95" i="6" s="1"/>
  <c r="I94" i="6"/>
  <c r="K94" i="6" s="1"/>
  <c r="I93" i="6"/>
  <c r="L93" i="6" s="1"/>
  <c r="I92" i="6"/>
  <c r="K92" i="6" s="1"/>
  <c r="I91" i="6"/>
  <c r="L91" i="6" s="1"/>
  <c r="I90" i="6"/>
  <c r="K90" i="6" s="1"/>
  <c r="I89" i="6"/>
  <c r="L89" i="6" s="1"/>
  <c r="I88" i="6"/>
  <c r="K88" i="6" s="1"/>
  <c r="I87" i="6"/>
  <c r="L87" i="6" s="1"/>
  <c r="I86" i="6"/>
  <c r="K86" i="6" s="1"/>
  <c r="I85" i="6"/>
  <c r="L85" i="6" s="1"/>
  <c r="I84" i="6"/>
  <c r="K84" i="6" s="1"/>
  <c r="I83" i="6"/>
  <c r="L83" i="6" s="1"/>
  <c r="I82" i="6"/>
  <c r="K82" i="6" s="1"/>
  <c r="I81" i="6"/>
  <c r="L81" i="6" s="1"/>
  <c r="I80" i="6"/>
  <c r="K80" i="6" s="1"/>
  <c r="I79" i="6"/>
  <c r="L79" i="6" s="1"/>
  <c r="I78" i="6"/>
  <c r="K78" i="6" s="1"/>
  <c r="I77" i="6"/>
  <c r="L77" i="6" s="1"/>
  <c r="I76" i="6"/>
  <c r="K76" i="6" s="1"/>
  <c r="I75" i="6"/>
  <c r="L75" i="6" s="1"/>
  <c r="I74" i="6"/>
  <c r="K74" i="6" s="1"/>
  <c r="I73" i="6"/>
  <c r="L73" i="6" s="1"/>
  <c r="I72" i="6"/>
  <c r="K72" i="6" s="1"/>
  <c r="I71" i="6"/>
  <c r="L71" i="6" s="1"/>
  <c r="I70" i="6"/>
  <c r="K70" i="6" s="1"/>
  <c r="I69" i="6"/>
  <c r="L69" i="6" s="1"/>
  <c r="I68" i="6"/>
  <c r="K68" i="6" s="1"/>
  <c r="I67" i="6"/>
  <c r="L67" i="6" s="1"/>
  <c r="I66" i="6"/>
  <c r="K66" i="6" s="1"/>
  <c r="I65" i="6"/>
  <c r="L65" i="6" s="1"/>
  <c r="I64" i="6"/>
  <c r="K64" i="6" s="1"/>
  <c r="I63" i="6"/>
  <c r="L63" i="6" s="1"/>
  <c r="I62" i="6"/>
  <c r="K62" i="6" s="1"/>
  <c r="I61" i="6"/>
  <c r="L61" i="6" s="1"/>
  <c r="I60" i="6"/>
  <c r="K60" i="6" s="1"/>
  <c r="I59" i="6"/>
  <c r="L59" i="6" s="1"/>
  <c r="I58" i="6"/>
  <c r="K58" i="6" s="1"/>
  <c r="I57" i="6"/>
  <c r="L57" i="6" s="1"/>
  <c r="I56" i="6"/>
  <c r="K56" i="6" s="1"/>
  <c r="I55" i="6"/>
  <c r="L55" i="6" s="1"/>
  <c r="I54" i="6"/>
  <c r="K54" i="6" s="1"/>
  <c r="I53" i="6"/>
  <c r="L53" i="6" s="1"/>
  <c r="I52" i="6"/>
  <c r="K52" i="6" s="1"/>
  <c r="I51" i="6"/>
  <c r="L51" i="6" s="1"/>
  <c r="I50" i="6"/>
  <c r="K50" i="6" s="1"/>
  <c r="I49" i="6"/>
  <c r="L49" i="6" s="1"/>
  <c r="I48" i="6"/>
  <c r="K48" i="6" s="1"/>
  <c r="I47" i="6"/>
  <c r="L47" i="6" s="1"/>
  <c r="I46" i="6"/>
  <c r="K46" i="6" s="1"/>
  <c r="I45" i="6"/>
  <c r="L45" i="6" s="1"/>
  <c r="I44" i="6"/>
  <c r="K44" i="6" s="1"/>
  <c r="I43" i="6"/>
  <c r="L43" i="6" s="1"/>
  <c r="I42" i="6"/>
  <c r="K42" i="6" s="1"/>
  <c r="I41" i="6"/>
  <c r="L41" i="6" s="1"/>
  <c r="I40" i="6"/>
  <c r="K40" i="6" s="1"/>
  <c r="I39" i="6"/>
  <c r="L39" i="6" s="1"/>
  <c r="I38" i="6"/>
  <c r="K38" i="6" s="1"/>
  <c r="I37" i="6"/>
  <c r="L37" i="6" s="1"/>
  <c r="I36" i="6"/>
  <c r="K36" i="6" s="1"/>
  <c r="I35" i="6"/>
  <c r="L35" i="6" s="1"/>
  <c r="I34" i="6"/>
  <c r="K34" i="6" s="1"/>
  <c r="I33" i="6"/>
  <c r="L33" i="6" s="1"/>
  <c r="I32" i="6"/>
  <c r="K32" i="6" s="1"/>
  <c r="I31" i="6"/>
  <c r="L31" i="6" s="1"/>
  <c r="I30" i="6"/>
  <c r="K30" i="6" s="1"/>
  <c r="I29" i="6"/>
  <c r="L29" i="6" s="1"/>
  <c r="I28" i="6"/>
  <c r="K28" i="6" s="1"/>
  <c r="I27" i="6"/>
  <c r="L27" i="6" s="1"/>
  <c r="I26" i="6"/>
  <c r="K26" i="6" s="1"/>
  <c r="I25" i="6"/>
  <c r="L25" i="6" s="1"/>
  <c r="I24" i="6"/>
  <c r="K24" i="6" s="1"/>
  <c r="I23" i="6"/>
  <c r="L23" i="6" s="1"/>
  <c r="I22" i="6"/>
  <c r="K22" i="6" s="1"/>
  <c r="I21" i="6"/>
  <c r="L21" i="6" s="1"/>
  <c r="I20" i="6"/>
  <c r="K20" i="6" s="1"/>
  <c r="I19" i="6"/>
  <c r="L19" i="6" s="1"/>
  <c r="I18" i="6"/>
  <c r="K18" i="6" s="1"/>
  <c r="I17" i="6"/>
  <c r="L17" i="6" s="1"/>
  <c r="I16" i="6"/>
  <c r="K16" i="6" s="1"/>
  <c r="I15" i="6"/>
  <c r="L15" i="6" s="1"/>
  <c r="I14" i="6"/>
  <c r="K14" i="6" s="1"/>
  <c r="I13" i="6"/>
  <c r="L13" i="6" s="1"/>
  <c r="I12" i="6"/>
  <c r="K12" i="6" s="1"/>
  <c r="I11" i="6"/>
  <c r="L11" i="6" s="1"/>
  <c r="I10" i="6"/>
  <c r="K10" i="6" s="1"/>
  <c r="I9" i="6"/>
  <c r="L9" i="6" s="1"/>
  <c r="I8" i="6"/>
  <c r="K8" i="6" s="1"/>
  <c r="I7" i="6"/>
  <c r="L7" i="6" s="1"/>
  <c r="K6" i="6"/>
  <c r="K213" i="6" l="1"/>
  <c r="L222" i="6"/>
  <c r="K231" i="6"/>
  <c r="L240" i="6"/>
  <c r="K249" i="6"/>
  <c r="L258" i="6"/>
  <c r="K15" i="6"/>
  <c r="K79" i="6"/>
  <c r="K143" i="6"/>
  <c r="K207" i="6"/>
  <c r="L216" i="6"/>
  <c r="K225" i="6"/>
  <c r="L234" i="6"/>
  <c r="K243" i="6"/>
  <c r="L252" i="6"/>
  <c r="K340" i="6"/>
  <c r="K404" i="6"/>
  <c r="K47" i="6"/>
  <c r="K111" i="6"/>
  <c r="K175" i="6"/>
  <c r="L210" i="6"/>
  <c r="K219" i="6"/>
  <c r="L228" i="6"/>
  <c r="K237" i="6"/>
  <c r="L246" i="6"/>
  <c r="K255" i="6"/>
  <c r="K372" i="6"/>
  <c r="K209" i="6"/>
  <c r="L212" i="6"/>
  <c r="K215" i="6"/>
  <c r="L218" i="6"/>
  <c r="K221" i="6"/>
  <c r="L224" i="6"/>
  <c r="K227" i="6"/>
  <c r="L230" i="6"/>
  <c r="K233" i="6"/>
  <c r="L236" i="6"/>
  <c r="K239" i="6"/>
  <c r="L242" i="6"/>
  <c r="K245" i="6"/>
  <c r="L248" i="6"/>
  <c r="K251" i="6"/>
  <c r="L254" i="6"/>
  <c r="K257" i="6"/>
  <c r="L208" i="6"/>
  <c r="K211" i="6"/>
  <c r="L214" i="6"/>
  <c r="K217" i="6"/>
  <c r="L220" i="6"/>
  <c r="K223" i="6"/>
  <c r="L226" i="6"/>
  <c r="K229" i="6"/>
  <c r="L232" i="6"/>
  <c r="K235" i="6"/>
  <c r="L238" i="6"/>
  <c r="K241" i="6"/>
  <c r="L244" i="6"/>
  <c r="K247" i="6"/>
  <c r="L250" i="6"/>
  <c r="K253" i="6"/>
  <c r="L256" i="6"/>
  <c r="K259" i="6"/>
  <c r="K31" i="6"/>
  <c r="K63" i="6"/>
  <c r="K95" i="6"/>
  <c r="K127" i="6"/>
  <c r="K159" i="6"/>
  <c r="K191" i="6"/>
  <c r="K356" i="6"/>
  <c r="K388" i="6"/>
  <c r="K7" i="6"/>
  <c r="K23" i="6"/>
  <c r="K39" i="6"/>
  <c r="K55" i="6"/>
  <c r="K71" i="6"/>
  <c r="K87" i="6"/>
  <c r="K103" i="6"/>
  <c r="K119" i="6"/>
  <c r="K135" i="6"/>
  <c r="K151" i="6"/>
  <c r="K167" i="6"/>
  <c r="K183" i="6"/>
  <c r="K199" i="6"/>
  <c r="K348" i="6"/>
  <c r="K364" i="6"/>
  <c r="K380" i="6"/>
  <c r="K396" i="6"/>
  <c r="K412" i="6"/>
  <c r="L261" i="6"/>
  <c r="K261" i="6"/>
  <c r="L263" i="6"/>
  <c r="K263" i="6"/>
  <c r="L265" i="6"/>
  <c r="K265" i="6"/>
  <c r="L267" i="6"/>
  <c r="K267" i="6"/>
  <c r="L269" i="6"/>
  <c r="K269" i="6"/>
  <c r="L271" i="6"/>
  <c r="K271" i="6"/>
  <c r="L273" i="6"/>
  <c r="K273" i="6"/>
  <c r="L275" i="6"/>
  <c r="K275" i="6"/>
  <c r="L277" i="6"/>
  <c r="K277" i="6"/>
  <c r="L279" i="6"/>
  <c r="K279" i="6"/>
  <c r="L281" i="6"/>
  <c r="K281" i="6"/>
  <c r="L283" i="6"/>
  <c r="K283" i="6"/>
  <c r="L285" i="6"/>
  <c r="K285" i="6"/>
  <c r="L287" i="6"/>
  <c r="K287" i="6"/>
  <c r="L289" i="6"/>
  <c r="K289" i="6"/>
  <c r="L291" i="6"/>
  <c r="K291" i="6"/>
  <c r="L293" i="6"/>
  <c r="K293" i="6"/>
  <c r="L295" i="6"/>
  <c r="K295" i="6"/>
  <c r="L297" i="6"/>
  <c r="K297" i="6"/>
  <c r="L299" i="6"/>
  <c r="K299" i="6"/>
  <c r="L301" i="6"/>
  <c r="K301" i="6"/>
  <c r="L303" i="6"/>
  <c r="K303" i="6"/>
  <c r="L305" i="6"/>
  <c r="K305" i="6"/>
  <c r="L307" i="6"/>
  <c r="K307" i="6"/>
  <c r="L309" i="6"/>
  <c r="K309" i="6"/>
  <c r="L311" i="6"/>
  <c r="K311" i="6"/>
  <c r="L313" i="6"/>
  <c r="K313" i="6"/>
  <c r="L315" i="6"/>
  <c r="K315" i="6"/>
  <c r="L317" i="6"/>
  <c r="K317" i="6"/>
  <c r="L319" i="6"/>
  <c r="K319" i="6"/>
  <c r="L321" i="6"/>
  <c r="K321" i="6"/>
  <c r="L323" i="6"/>
  <c r="K323" i="6"/>
  <c r="L325" i="6"/>
  <c r="K325" i="6"/>
  <c r="L327" i="6"/>
  <c r="K327" i="6"/>
  <c r="L329" i="6"/>
  <c r="K329" i="6"/>
  <c r="L331" i="6"/>
  <c r="K331" i="6"/>
  <c r="L333" i="6"/>
  <c r="K333" i="6"/>
  <c r="L344" i="6"/>
  <c r="K344" i="6"/>
  <c r="L360" i="6"/>
  <c r="K360" i="6"/>
  <c r="L376" i="6"/>
  <c r="K376" i="6"/>
  <c r="L392" i="6"/>
  <c r="K392" i="6"/>
  <c r="L408" i="6"/>
  <c r="K408" i="6"/>
  <c r="K11" i="6"/>
  <c r="K19" i="6"/>
  <c r="K27" i="6"/>
  <c r="K35" i="6"/>
  <c r="K43" i="6"/>
  <c r="K51" i="6"/>
  <c r="K59" i="6"/>
  <c r="K67" i="6"/>
  <c r="K75" i="6"/>
  <c r="K83" i="6"/>
  <c r="K91" i="6"/>
  <c r="K99" i="6"/>
  <c r="K107" i="6"/>
  <c r="K115" i="6"/>
  <c r="K123" i="6"/>
  <c r="K131" i="6"/>
  <c r="K139" i="6"/>
  <c r="K147" i="6"/>
  <c r="K155" i="6"/>
  <c r="K163" i="6"/>
  <c r="K171" i="6"/>
  <c r="K179" i="6"/>
  <c r="K187" i="6"/>
  <c r="K195" i="6"/>
  <c r="K203" i="6"/>
  <c r="K260" i="6"/>
  <c r="L260" i="6"/>
  <c r="K262" i="6"/>
  <c r="L262" i="6"/>
  <c r="K264" i="6"/>
  <c r="L264" i="6"/>
  <c r="K266" i="6"/>
  <c r="L266" i="6"/>
  <c r="K268" i="6"/>
  <c r="L268" i="6"/>
  <c r="K270" i="6"/>
  <c r="L270" i="6"/>
  <c r="K272" i="6"/>
  <c r="L272" i="6"/>
  <c r="K274" i="6"/>
  <c r="L274" i="6"/>
  <c r="K276" i="6"/>
  <c r="L276" i="6"/>
  <c r="K278" i="6"/>
  <c r="L278" i="6"/>
  <c r="K280" i="6"/>
  <c r="L280" i="6"/>
  <c r="K282" i="6"/>
  <c r="L282" i="6"/>
  <c r="K284" i="6"/>
  <c r="L284" i="6"/>
  <c r="K286" i="6"/>
  <c r="L286" i="6"/>
  <c r="K288" i="6"/>
  <c r="L288" i="6"/>
  <c r="K290" i="6"/>
  <c r="L290" i="6"/>
  <c r="K292" i="6"/>
  <c r="L292" i="6"/>
  <c r="K294" i="6"/>
  <c r="L294" i="6"/>
  <c r="K296" i="6"/>
  <c r="L296" i="6"/>
  <c r="K298" i="6"/>
  <c r="L298" i="6"/>
  <c r="K300" i="6"/>
  <c r="L300" i="6"/>
  <c r="K302" i="6"/>
  <c r="L302" i="6"/>
  <c r="K304" i="6"/>
  <c r="L304" i="6"/>
  <c r="K306" i="6"/>
  <c r="L306" i="6"/>
  <c r="K308" i="6"/>
  <c r="L308" i="6"/>
  <c r="K310" i="6"/>
  <c r="L310" i="6"/>
  <c r="K312" i="6"/>
  <c r="L312" i="6"/>
  <c r="K314" i="6"/>
  <c r="L314" i="6"/>
  <c r="K316" i="6"/>
  <c r="L316" i="6"/>
  <c r="K318" i="6"/>
  <c r="L318" i="6"/>
  <c r="K320" i="6"/>
  <c r="L320" i="6"/>
  <c r="K322" i="6"/>
  <c r="L322" i="6"/>
  <c r="K324" i="6"/>
  <c r="L324" i="6"/>
  <c r="K326" i="6"/>
  <c r="L326" i="6"/>
  <c r="K328" i="6"/>
  <c r="L328" i="6"/>
  <c r="K330" i="6"/>
  <c r="L330" i="6"/>
  <c r="K332" i="6"/>
  <c r="L332" i="6"/>
  <c r="L336" i="6"/>
  <c r="K336" i="6"/>
  <c r="L352" i="6"/>
  <c r="K352" i="6"/>
  <c r="L368" i="6"/>
  <c r="K368" i="6"/>
  <c r="L384" i="6"/>
  <c r="K384" i="6"/>
  <c r="L400" i="6"/>
  <c r="K400" i="6"/>
  <c r="L416" i="6"/>
  <c r="K416" i="6"/>
  <c r="K9" i="6"/>
  <c r="K13" i="6"/>
  <c r="K17" i="6"/>
  <c r="K21" i="6"/>
  <c r="K25" i="6"/>
  <c r="K29" i="6"/>
  <c r="K33" i="6"/>
  <c r="K37" i="6"/>
  <c r="K41" i="6"/>
  <c r="K45" i="6"/>
  <c r="K49" i="6"/>
  <c r="K53" i="6"/>
  <c r="K57" i="6"/>
  <c r="K61" i="6"/>
  <c r="K65" i="6"/>
  <c r="K69" i="6"/>
  <c r="K73" i="6"/>
  <c r="K77" i="6"/>
  <c r="K81" i="6"/>
  <c r="K85" i="6"/>
  <c r="K89" i="6"/>
  <c r="K93" i="6"/>
  <c r="K97" i="6"/>
  <c r="K101" i="6"/>
  <c r="K105" i="6"/>
  <c r="K109" i="6"/>
  <c r="K113" i="6"/>
  <c r="K117" i="6"/>
  <c r="K121" i="6"/>
  <c r="K125" i="6"/>
  <c r="K129" i="6"/>
  <c r="K133" i="6"/>
  <c r="K137" i="6"/>
  <c r="K141" i="6"/>
  <c r="K145" i="6"/>
  <c r="K149" i="6"/>
  <c r="K153" i="6"/>
  <c r="K157" i="6"/>
  <c r="K161" i="6"/>
  <c r="K165" i="6"/>
  <c r="K169" i="6"/>
  <c r="K173" i="6"/>
  <c r="K177" i="6"/>
  <c r="K181" i="6"/>
  <c r="K185" i="6"/>
  <c r="K189" i="6"/>
  <c r="K193" i="6"/>
  <c r="K197" i="6"/>
  <c r="K201" i="6"/>
  <c r="K205" i="6"/>
  <c r="K338" i="6"/>
  <c r="K342" i="6"/>
  <c r="K346" i="6"/>
  <c r="K350" i="6"/>
  <c r="K354" i="6"/>
  <c r="K358" i="6"/>
  <c r="K362" i="6"/>
  <c r="K366" i="6"/>
  <c r="K370" i="6"/>
  <c r="K374" i="6"/>
  <c r="K378" i="6"/>
  <c r="K382" i="6"/>
  <c r="K386" i="6"/>
  <c r="K390" i="6"/>
  <c r="K394" i="6"/>
  <c r="K398" i="6"/>
  <c r="K402" i="6"/>
  <c r="K406" i="6"/>
  <c r="K410" i="6"/>
  <c r="K414" i="6"/>
  <c r="K418" i="6"/>
  <c r="L6" i="6"/>
  <c r="L8" i="6"/>
  <c r="L10" i="6"/>
  <c r="L12" i="6"/>
  <c r="L14" i="6"/>
  <c r="L16" i="6"/>
  <c r="L18" i="6"/>
  <c r="L20" i="6"/>
  <c r="L22" i="6"/>
  <c r="L24" i="6"/>
  <c r="L26" i="6"/>
  <c r="L28" i="6"/>
  <c r="L30" i="6"/>
  <c r="L32" i="6"/>
  <c r="L34" i="6"/>
  <c r="L36" i="6"/>
  <c r="L38" i="6"/>
  <c r="L40" i="6"/>
  <c r="L42" i="6"/>
  <c r="L44" i="6"/>
  <c r="L46" i="6"/>
  <c r="L48" i="6"/>
  <c r="L50" i="6"/>
  <c r="L52" i="6"/>
  <c r="L54" i="6"/>
  <c r="L56" i="6"/>
  <c r="L58" i="6"/>
  <c r="L60" i="6"/>
  <c r="L62" i="6"/>
  <c r="L64" i="6"/>
  <c r="L66" i="6"/>
  <c r="L68" i="6"/>
  <c r="L70" i="6"/>
  <c r="L72" i="6"/>
  <c r="L74" i="6"/>
  <c r="L76" i="6"/>
  <c r="L78" i="6"/>
  <c r="L80" i="6"/>
  <c r="L82" i="6"/>
  <c r="L84" i="6"/>
  <c r="L86" i="6"/>
  <c r="L88" i="6"/>
  <c r="L90" i="6"/>
  <c r="L92" i="6"/>
  <c r="L94" i="6"/>
  <c r="L96" i="6"/>
  <c r="L98" i="6"/>
  <c r="L100" i="6"/>
  <c r="L102" i="6"/>
  <c r="L104" i="6"/>
  <c r="L106" i="6"/>
  <c r="L108" i="6"/>
  <c r="L110" i="6"/>
  <c r="L112" i="6"/>
  <c r="L114" i="6"/>
  <c r="L116" i="6"/>
  <c r="L118" i="6"/>
  <c r="L120" i="6"/>
  <c r="L122" i="6"/>
  <c r="L124" i="6"/>
  <c r="L126" i="6"/>
  <c r="L128" i="6"/>
  <c r="L130" i="6"/>
  <c r="L132" i="6"/>
  <c r="L134" i="6"/>
  <c r="L136" i="6"/>
  <c r="L138" i="6"/>
  <c r="L140" i="6"/>
  <c r="L142" i="6"/>
  <c r="L144" i="6"/>
  <c r="L146" i="6"/>
  <c r="L148" i="6"/>
  <c r="L150" i="6"/>
  <c r="L152" i="6"/>
  <c r="L154" i="6"/>
  <c r="L156" i="6"/>
  <c r="L158" i="6"/>
  <c r="L160" i="6"/>
  <c r="L162" i="6"/>
  <c r="L164" i="6"/>
  <c r="L166" i="6"/>
  <c r="L168" i="6"/>
  <c r="L170" i="6"/>
  <c r="L172" i="6"/>
  <c r="L174" i="6"/>
  <c r="L176" i="6"/>
  <c r="L178" i="6"/>
  <c r="L180" i="6"/>
  <c r="L182" i="6"/>
  <c r="L184" i="6"/>
  <c r="L186" i="6"/>
  <c r="L188" i="6"/>
  <c r="L190" i="6"/>
  <c r="L192" i="6"/>
  <c r="L194" i="6"/>
  <c r="L196" i="6"/>
  <c r="L198" i="6"/>
  <c r="L200" i="6"/>
  <c r="L202" i="6"/>
  <c r="L204" i="6"/>
  <c r="L206" i="6"/>
  <c r="K335" i="6"/>
  <c r="L335" i="6"/>
  <c r="K339" i="6"/>
  <c r="L339" i="6"/>
  <c r="K343" i="6"/>
  <c r="L343" i="6"/>
  <c r="K347" i="6"/>
  <c r="L347" i="6"/>
  <c r="K351" i="6"/>
  <c r="L351" i="6"/>
  <c r="K355" i="6"/>
  <c r="L355" i="6"/>
  <c r="K359" i="6"/>
  <c r="L359" i="6"/>
  <c r="K363" i="6"/>
  <c r="L363" i="6"/>
  <c r="K367" i="6"/>
  <c r="L367" i="6"/>
  <c r="K371" i="6"/>
  <c r="L371" i="6"/>
  <c r="K375" i="6"/>
  <c r="L375" i="6"/>
  <c r="K379" i="6"/>
  <c r="L379" i="6"/>
  <c r="K383" i="6"/>
  <c r="L383" i="6"/>
  <c r="K387" i="6"/>
  <c r="L387" i="6"/>
  <c r="K391" i="6"/>
  <c r="L391" i="6"/>
  <c r="K395" i="6"/>
  <c r="L395" i="6"/>
  <c r="K399" i="6"/>
  <c r="L399" i="6"/>
  <c r="K403" i="6"/>
  <c r="L403" i="6"/>
  <c r="K407" i="6"/>
  <c r="L407" i="6"/>
  <c r="K411" i="6"/>
  <c r="L411" i="6"/>
  <c r="K415" i="6"/>
  <c r="L415" i="6"/>
  <c r="L334" i="6"/>
  <c r="K334" i="6"/>
  <c r="K337" i="6"/>
  <c r="L337" i="6"/>
  <c r="K341" i="6"/>
  <c r="L341" i="6"/>
  <c r="K345" i="6"/>
  <c r="L345" i="6"/>
  <c r="K349" i="6"/>
  <c r="L349" i="6"/>
  <c r="K353" i="6"/>
  <c r="L353" i="6"/>
  <c r="K357" i="6"/>
  <c r="L357" i="6"/>
  <c r="K361" i="6"/>
  <c r="L361" i="6"/>
  <c r="K365" i="6"/>
  <c r="L365" i="6"/>
  <c r="K369" i="6"/>
  <c r="L369" i="6"/>
  <c r="K373" i="6"/>
  <c r="L373" i="6"/>
  <c r="K377" i="6"/>
  <c r="L377" i="6"/>
  <c r="K381" i="6"/>
  <c r="L381" i="6"/>
  <c r="K385" i="6"/>
  <c r="L385" i="6"/>
  <c r="K389" i="6"/>
  <c r="L389" i="6"/>
  <c r="K393" i="6"/>
  <c r="L393" i="6"/>
  <c r="K397" i="6"/>
  <c r="L397" i="6"/>
  <c r="K401" i="6"/>
  <c r="L401" i="6"/>
  <c r="K405" i="6"/>
  <c r="L405" i="6"/>
  <c r="K409" i="6"/>
  <c r="L409" i="6"/>
  <c r="K413" i="6"/>
  <c r="L413" i="6"/>
  <c r="K417" i="6"/>
  <c r="L417" i="6"/>
  <c r="AB37" i="2" l="1"/>
  <c r="AJ37" i="2"/>
  <c r="AF37" i="2"/>
  <c r="M37" i="2"/>
  <c r="Q37" i="2"/>
  <c r="I37" i="2"/>
  <c r="D50" i="12" l="1"/>
  <c r="D9" i="8" l="1"/>
  <c r="E9" i="8"/>
  <c r="F9" i="8"/>
  <c r="G10" i="8"/>
  <c r="G11" i="8"/>
  <c r="D12" i="8"/>
  <c r="E12" i="8"/>
  <c r="F12" i="8"/>
  <c r="G13" i="8"/>
  <c r="D15" i="8"/>
  <c r="E15" i="8"/>
  <c r="F15" i="8"/>
  <c r="G15" i="8" s="1"/>
  <c r="G16" i="8"/>
  <c r="G17" i="8"/>
  <c r="G18" i="8"/>
  <c r="D20" i="8"/>
  <c r="D19" i="8" s="1"/>
  <c r="E20" i="8"/>
  <c r="E19" i="8" s="1"/>
  <c r="F20" i="8"/>
  <c r="G20" i="8" s="1"/>
  <c r="G21" i="8"/>
  <c r="G22" i="8"/>
  <c r="G23" i="8"/>
  <c r="G24" i="8"/>
  <c r="G25" i="8"/>
  <c r="D26" i="8"/>
  <c r="E26" i="8"/>
  <c r="F26" i="8"/>
  <c r="G27" i="8"/>
  <c r="G28" i="8"/>
  <c r="D14" i="8" l="1"/>
  <c r="G32" i="8" s="1"/>
  <c r="G26" i="8"/>
  <c r="F19" i="8"/>
  <c r="G19" i="8" s="1"/>
  <c r="G12" i="8"/>
  <c r="D29" i="8"/>
  <c r="D32" i="8" s="1"/>
  <c r="E14" i="8"/>
  <c r="E29" i="8" s="1"/>
  <c r="G9" i="8"/>
  <c r="F14" i="8" l="1"/>
  <c r="F29" i="8" s="1"/>
  <c r="G29" i="8"/>
  <c r="H13" i="8" s="1"/>
  <c r="H23" i="8"/>
  <c r="H11" i="8"/>
  <c r="H24" i="8"/>
  <c r="H12" i="8"/>
  <c r="H15" i="8"/>
  <c r="H20" i="8"/>
  <c r="H29" i="8"/>
  <c r="H19" i="8"/>
  <c r="H32" i="8"/>
  <c r="H14" i="8"/>
  <c r="H22" i="8"/>
  <c r="G14" i="8"/>
  <c r="H25" i="8" l="1"/>
  <c r="H9" i="8"/>
  <c r="H17" i="8"/>
  <c r="H18" i="8"/>
  <c r="H28" i="8"/>
  <c r="H10" i="8"/>
  <c r="H16" i="8"/>
  <c r="H21" i="8"/>
  <c r="H26" i="8"/>
  <c r="H27" i="8"/>
</calcChain>
</file>

<file path=xl/sharedStrings.xml><?xml version="1.0" encoding="utf-8"?>
<sst xmlns="http://schemas.openxmlformats.org/spreadsheetml/2006/main" count="1774" uniqueCount="1527">
  <si>
    <t>PRODERAM 2020</t>
  </si>
  <si>
    <t>PROGRAMA DE DESENVOLVIMENTO RURAL</t>
  </si>
  <si>
    <t>PARA A REGIÃO AUTÓNOMA DA MADEIRA</t>
  </si>
  <si>
    <t>2014 - 2020</t>
  </si>
  <si>
    <t>FORMULÁRIO DE CANDIDATURA</t>
  </si>
  <si>
    <t>REGISTO DE ENTRADA:</t>
  </si>
  <si>
    <t>REGISTO DE DIGITALIZAÇÃO</t>
  </si>
  <si>
    <t>1. IDENTIFICAÇÃO DA ENTIDADE BENEFICIÁRIA</t>
  </si>
  <si>
    <t>-</t>
  </si>
  <si>
    <t>Responsável pela Candidatura/Entidade Beneficiária:</t>
  </si>
  <si>
    <t>Responsável pelo Projeto na Entidade Consultora, se existente:</t>
  </si>
  <si>
    <t>Anexo da P1 - IDENTIFICAÇÃO DA ENTIDADE BENEFICIÁRIA</t>
  </si>
  <si>
    <t>(Q1- P1) - Quadro 1 - Concelhos / Freguesias da RAM</t>
  </si>
  <si>
    <t>(Q2- P1) - Quadro 2 -Tipo de Entidades</t>
  </si>
  <si>
    <t>(Q3-P1) - Quadro 3- Nível de Formação</t>
  </si>
  <si>
    <t>Nível 1</t>
  </si>
  <si>
    <t>Nível 2</t>
  </si>
  <si>
    <t>Nível 3</t>
  </si>
  <si>
    <t>Nível 4</t>
  </si>
  <si>
    <t>Nível 5</t>
  </si>
  <si>
    <t>Nível 6</t>
  </si>
  <si>
    <t>Nível 7</t>
  </si>
  <si>
    <t>Nível 8</t>
  </si>
  <si>
    <t>X</t>
  </si>
  <si>
    <t>CAE (Rev-3) - Designação da Actividade Económica</t>
  </si>
  <si>
    <t>%*</t>
  </si>
  <si>
    <t>Ano n-1</t>
  </si>
  <si>
    <t>ano n0</t>
  </si>
  <si>
    <t>ano n1</t>
  </si>
  <si>
    <t>ano n2</t>
  </si>
  <si>
    <t>Ano n-2</t>
  </si>
  <si>
    <t>Outras, indicar código (s):</t>
  </si>
  <si>
    <t>(Q1- P1) - Quadro 2 -Tipo de Entidades</t>
  </si>
  <si>
    <t>(Q1- P1) - Quadro 3 -Enquadramento perante o IVA</t>
  </si>
  <si>
    <t>Sujeito passivo – Regime de Isenção</t>
  </si>
  <si>
    <t>Sujeito passivo – Regime Normal</t>
  </si>
  <si>
    <t>Sujeito passivo – Regime Misto - Método de dedução do imposto (afectação real)</t>
  </si>
  <si>
    <t>Sujeito passivo – Regime Misto – Método de dedução do imposto (pro-rata)</t>
  </si>
  <si>
    <t>Não sujeito</t>
  </si>
  <si>
    <t>Sim, Reune</t>
  </si>
  <si>
    <t>Não Reune</t>
  </si>
  <si>
    <t xml:space="preserve">Criação de postos de comercialização de produtos agrícolas locais, mercados locais e/ou postos de venda coletivos </t>
  </si>
  <si>
    <r>
      <t>CAE (Rev-3) - Designação da Actividade Económica</t>
    </r>
    <r>
      <rPr>
        <sz val="6"/>
        <color indexed="8"/>
        <rFont val="Arial"/>
        <family val="2"/>
      </rPr>
      <t>:</t>
    </r>
  </si>
  <si>
    <r>
      <t xml:space="preserve">Percentagem (%) </t>
    </r>
    <r>
      <rPr>
        <sz val="6"/>
        <color indexed="8"/>
        <rFont val="Arial"/>
        <family val="2"/>
      </rPr>
      <t>(*)</t>
    </r>
  </si>
  <si>
    <t>Outra, Qual:</t>
  </si>
  <si>
    <t>Anexo da P4 - CARACTERIZAÇÃO DA ENTIDADE Beneficiária</t>
  </si>
  <si>
    <t>(Q1-P4) - Quadro 1 - Natureza da Operação</t>
  </si>
  <si>
    <t>Diversificação de atividades económicas de natureza não agrícola na área da exploração agrícola</t>
  </si>
  <si>
    <t xml:space="preserve">Criação de estruturas de promoção de produtos agrícolas </t>
  </si>
  <si>
    <t>Implementação de roteiros temáticos</t>
  </si>
  <si>
    <r>
      <t>Implementação de energias renováveis nas explorações</t>
    </r>
    <r>
      <rPr>
        <sz val="11"/>
        <rFont val="Arial Narrow"/>
        <family val="2"/>
      </rPr>
      <t xml:space="preserve"> </t>
    </r>
  </si>
  <si>
    <t xml:space="preserve">Criação, reestruturação ou  modernização de unidades de turismo em espaço rural </t>
  </si>
  <si>
    <t>Serviços de recreação e lazer, animação turística</t>
  </si>
  <si>
    <t>(Q2-P4) - Quadro 2 - Concelhos / Freguesias da RAM</t>
  </si>
  <si>
    <t>Consulta de Mercado (Orçamentos)</t>
  </si>
  <si>
    <t>Quantidade</t>
  </si>
  <si>
    <r>
      <t xml:space="preserve">Custo Unitário 
</t>
    </r>
    <r>
      <rPr>
        <sz val="6"/>
        <rFont val="Arial"/>
        <family val="2"/>
      </rPr>
      <t>(€)</t>
    </r>
  </si>
  <si>
    <r>
      <t xml:space="preserve">Total Valor
(Sem IVA) 
</t>
    </r>
    <r>
      <rPr>
        <sz val="6"/>
        <rFont val="Arial"/>
        <family val="2"/>
      </rPr>
      <t>(€)</t>
    </r>
  </si>
  <si>
    <r>
      <t xml:space="preserve">Taxa de IVA Aplicável
</t>
    </r>
    <r>
      <rPr>
        <sz val="6"/>
        <rFont val="Arial"/>
        <family val="2"/>
      </rPr>
      <t>(%)</t>
    </r>
  </si>
  <si>
    <r>
      <t xml:space="preserve">Total Valor
(Com IVA)
</t>
    </r>
    <r>
      <rPr>
        <sz val="6"/>
        <rFont val="Arial"/>
        <family val="2"/>
      </rPr>
      <t>(€)</t>
    </r>
  </si>
  <si>
    <t>Valor a Imputar e/ou considerar elegível
(€)</t>
  </si>
  <si>
    <r>
      <t xml:space="preserve">Data de Execução / Aquisição
</t>
    </r>
    <r>
      <rPr>
        <sz val="6"/>
        <rFont val="Arial"/>
        <family val="2"/>
      </rPr>
      <t>(Mês-Ano)</t>
    </r>
  </si>
  <si>
    <t>Observações</t>
  </si>
  <si>
    <t>N.º Doc</t>
  </si>
  <si>
    <t>NIF/NIPC Fornecedor</t>
  </si>
  <si>
    <t>Classificação da despesa</t>
  </si>
  <si>
    <t>Descrição</t>
  </si>
  <si>
    <t>Unid</t>
  </si>
  <si>
    <t>Nª</t>
  </si>
  <si>
    <t>Anexo da P6 - CLASSIFICAÇÃO DOS INVESTIMENTOS DA OPERAÇÃO</t>
  </si>
  <si>
    <t>Quadro 2 - Classificação da Despesa</t>
  </si>
  <si>
    <t>Limite de elegibilidade</t>
  </si>
  <si>
    <t xml:space="preserve"> </t>
  </si>
  <si>
    <t>Limite de 5% do valor elegível.</t>
  </si>
  <si>
    <t>Limite de 20% do valor elegível.</t>
  </si>
  <si>
    <t>kg</t>
  </si>
  <si>
    <t>m</t>
  </si>
  <si>
    <t>ml</t>
  </si>
  <si>
    <t>m2</t>
  </si>
  <si>
    <t>m3</t>
  </si>
  <si>
    <t>Ton</t>
  </si>
  <si>
    <t>L</t>
  </si>
  <si>
    <t>Hect</t>
  </si>
  <si>
    <t>RUBRICAS DO INVESTIMENTO</t>
  </si>
  <si>
    <t>VALOR GLOBAL DO INVESTIMENTO</t>
  </si>
  <si>
    <t>INVESTIMENTO NÃO ELEGÍVEL</t>
  </si>
  <si>
    <t>INVESTIMENTO ELEGÍVEL</t>
  </si>
  <si>
    <t>TAXA DE APOIO</t>
  </si>
  <si>
    <t>VALOR DA AJUDA POR RUBRICA</t>
  </si>
  <si>
    <t>CÓDIGO - DESCRIÇÃO</t>
  </si>
  <si>
    <t>1 - SUBTOTAL INVESTIMENTOS MATERIAIS</t>
  </si>
  <si>
    <t>2 - SUBTOTAL MÁQUINAS E EQUIPAMENTOS</t>
  </si>
  <si>
    <t>3 - SUBTOTAL INVESTIMENTOS IMATERIAIS</t>
  </si>
  <si>
    <t>TOTAL INVESTIMENTO DA OPERAÇÃO</t>
  </si>
  <si>
    <t>Anexo da P7 - ESTRUTURA DOS INVESTIMENTOS DA OPERAÇÃO</t>
  </si>
  <si>
    <t>(Q1-P7) - Quadro 1 - Taxas de Apoio</t>
  </si>
  <si>
    <t>RUBRICAS</t>
  </si>
  <si>
    <t>ANOS DO INVESTIMENTO</t>
  </si>
  <si>
    <t>TOTAL</t>
  </si>
  <si>
    <t>PERCENTAGEM</t>
  </si>
  <si>
    <t>N</t>
  </si>
  <si>
    <t>N+1</t>
  </si>
  <si>
    <t>N+2</t>
  </si>
  <si>
    <t>1. CAPITAIS PRÓPRIOS</t>
  </si>
  <si>
    <t>1.1 Capital</t>
  </si>
  <si>
    <t>1.2 Prestações Suplementares de Capital</t>
  </si>
  <si>
    <t>2. AUTOFINANCIAMENTO</t>
  </si>
  <si>
    <r>
      <t xml:space="preserve">2.1 Autofinanciamento </t>
    </r>
    <r>
      <rPr>
        <sz val="7"/>
        <rFont val="Arial"/>
        <family val="2"/>
      </rPr>
      <t>(Resultados Líquidos + Amortizações + Variação de Provisões do Exercício)</t>
    </r>
  </si>
  <si>
    <t>3. CAPITAIS ALHEIOS</t>
  </si>
  <si>
    <t>3.1 Financiamentos Obtidos</t>
  </si>
  <si>
    <t xml:space="preserve">          3.1.1 Médio / Longo Prazo</t>
  </si>
  <si>
    <t xml:space="preserve">          3.1.2 Curto Prazo</t>
  </si>
  <si>
    <t>3.2 Empréstimos Obrigacionistas</t>
  </si>
  <si>
    <t>3.3 Empréstimos de Sócios</t>
  </si>
  <si>
    <t xml:space="preserve">          3.3.1 Suprimentos consolidados</t>
  </si>
  <si>
    <t xml:space="preserve">                3.3.1.1 Médio / Longo Prazo</t>
  </si>
  <si>
    <t xml:space="preserve">                3.3.1.2 Curto Prazo</t>
  </si>
  <si>
    <t xml:space="preserve">          3.3.2 Outros Empréstimos de Sócios</t>
  </si>
  <si>
    <t>3.4 Locação Financeira</t>
  </si>
  <si>
    <t>3.5 Outros</t>
  </si>
  <si>
    <t>4. INCENTIVOS</t>
  </si>
  <si>
    <t>4.1 Incentivo Não Reembolsável (INR)</t>
  </si>
  <si>
    <t>4.2 Outros Incentivos ao investimento</t>
  </si>
  <si>
    <t>FINANCIAMENTO TOTAL (1 + 2 + 3+4 )</t>
  </si>
  <si>
    <t>CUSTO TOTAL DA OPERAÇÃO</t>
  </si>
  <si>
    <t>FINANCIAMENTO TOTAL</t>
  </si>
  <si>
    <t>a)</t>
  </si>
  <si>
    <t>Os candidatos ao apoio devem reunir as seguintes condições à data de apresentação da candidatura:</t>
  </si>
  <si>
    <t>Cumprir</t>
  </si>
  <si>
    <t xml:space="preserve">Não Aplicável </t>
  </si>
  <si>
    <t>Encontrar-se legalmente constituídos, quando se trate de pessoas coletivas;</t>
  </si>
  <si>
    <t>b)</t>
  </si>
  <si>
    <t>Ser detentores a qualquer título, ou responsáveis, através de contrato ou instrumento equivalente pela gestão do património objeto do pedido de apoio. Devem ainda ser titulares de uma exploração agrícola ou, caso sejam membros do agregado familiar do titular, estarem legalmente autorizados a utilizar os meios de produção da exploração agrícola durante um período de 5 anos a contar da data da liquidação do último pedido de pagamento.</t>
  </si>
  <si>
    <t>c)</t>
  </si>
  <si>
    <t>d)</t>
  </si>
  <si>
    <t>Ter a situação regularizada em matéria de reposição no âmbito do financiamento do Fundo Europeu Agrícola de Desenvolvimento Rural (FEADER) ou terem constituído garantia a favor do Instituto de Financiamento da Agricultura e das Pescas, I.P. (IFAP, I.P);</t>
  </si>
  <si>
    <t>e)</t>
  </si>
  <si>
    <t>Não ter sido condenados em processo-crime por factos que envolvam disponibilidades financeiras no âmbito do FEADER e do Fundo Europeu Agrícola de Garantia (FEAGA);</t>
  </si>
  <si>
    <t>f)</t>
  </si>
  <si>
    <t>Possuir capacidade profissional adequada para a atividade a desenvolver, quando aplicável;</t>
  </si>
  <si>
    <t>g)</t>
  </si>
  <si>
    <t>Cumprir as condições legais necessárias ao exercício da respetiva atividade, diretamente relacionadas com a natureza do investimento;</t>
  </si>
  <si>
    <t>h)</t>
  </si>
  <si>
    <t xml:space="preserve"> Possuir, ou poder assegurar até à aprovação da candidatura, os meios técnicos, físicos e financeiros e os recursos humanos necessários ao desenvolvimento da operação;</t>
  </si>
  <si>
    <t>i)</t>
  </si>
  <si>
    <t>Possuir a situação regularizada em matéria de licenciamentos (não se aplica na situação pré-projeto, aos beneficiários que, até à apresentação do pedido de apoio não tenham desenvolvido qualquer atividade);</t>
  </si>
  <si>
    <t>j)</t>
  </si>
  <si>
    <t>k)</t>
  </si>
  <si>
    <t>Não ter apresentado a mesma candidatura, no âmbito da qual ainda esteja a decorrer o processo de decisão ou em que a decisão sobre o pedido de financiamento tenha sido favorável, exceto nas situações em que tenha sido apresentada desistência.</t>
  </si>
  <si>
    <t>Os beneficiários são obrigados a:</t>
  </si>
  <si>
    <t>Executar a operação nos termos e condições aprovados</t>
  </si>
  <si>
    <t>Cumprir a legislação e normas obrigatórias, nomeadamente em termos de licenciamento da atividade, relacionadas com a natureza do investimento</t>
  </si>
  <si>
    <t>Proceder à publicitação dos apoios que lhes forem atribuídos, nos termos da legislação comunitária aplicável e das orientações técnicas do PRODERAM 2020</t>
  </si>
  <si>
    <t>Possuir a situação tributária e contributiva regularizada perante a administração fiscal e a segurança social, a qual é aferida em cada pedido de pagamento</t>
  </si>
  <si>
    <t>Manter a atividade e as condições legais necessárias ao exercício da mesma até cinco anos a contar da data de submissão do último pedido de pagamento</t>
  </si>
  <si>
    <t>Não locar ou alienar os equipamentos, as plantações e as instalações cofinanciadas, durante o período de cinco anos a contar da data de submissão do último pedido de pagamento, sem prévia autorização da Autoridade de Gestão do PRODERAM 2020, adiante designada apenas por Autoridade de Gestão</t>
  </si>
  <si>
    <t>Garantir que todos os pagamentos e recebimentos referentes à operação são efetuados através de conta bancária única, ainda que não exclusiva, do beneficiário, exceto em situações devidamente justificadas e aceites pela Autoridade de Gestão</t>
  </si>
  <si>
    <t xml:space="preserve"> O Promotor Declara que a Operação:</t>
  </si>
  <si>
    <t>Tem um custo total elegível  igual ou superior a 5.000 euros</t>
  </si>
  <si>
    <t>Apresenta razoabilidade técnica, económica e financeira</t>
  </si>
  <si>
    <t>Cumpre as disposições legais, comunitárias, nacionais e regionais que são aplicáveis às actividades abrangidas pelos investimentos propostos, designadamente em matéria de licenciamento e de autorizações e pareceres exigíveis emitidos por entidades externas à Autoridade de Gestão do PRODERAM 2020</t>
  </si>
  <si>
    <t>O REPRESENTANTE DA ENTIDADE PROMOTORA APRESENTA OS SEGUINTES DOCUMENTOS:</t>
  </si>
  <si>
    <t>Apresenta</t>
  </si>
  <si>
    <t>Ofício de Apresentação/entrega de Candidatura com Indicação do Interlocutor do Projeto</t>
  </si>
  <si>
    <t>Dados da conta bancária associada ao pedido de apoio</t>
  </si>
  <si>
    <t>Currículo detalhado do beneficiário ou do responsável pelo desenvolvimento do projeto</t>
  </si>
  <si>
    <t>CAE</t>
  </si>
  <si>
    <t xml:space="preserve">11 Culturas temporárias </t>
  </si>
  <si>
    <t xml:space="preserve">111 Cerealicultura (excepto arroz), leguminosas secas e sementes oleaginosas </t>
  </si>
  <si>
    <t xml:space="preserve">1111 Cerealicultura (excepto arroz) </t>
  </si>
  <si>
    <t xml:space="preserve">1112 Cultura de leguminosas secas e sementes oleaginosas </t>
  </si>
  <si>
    <t xml:space="preserve">1120 Cultura de arroz </t>
  </si>
  <si>
    <t xml:space="preserve">1130 Cultura de produtos hortícolas, raízes e tubérculos </t>
  </si>
  <si>
    <t xml:space="preserve">1140 Cultura de cana-de-açúcar </t>
  </si>
  <si>
    <t xml:space="preserve">1150 Cultura de tabaco </t>
  </si>
  <si>
    <t xml:space="preserve">1160 Cultura de plantas têxteis </t>
  </si>
  <si>
    <t xml:space="preserve">119 Outras culturas temporárias </t>
  </si>
  <si>
    <t xml:space="preserve">1191 Cultura de flores e de plantas ornamentais </t>
  </si>
  <si>
    <t xml:space="preserve">1192 Outras culturas temporárias, n.e. </t>
  </si>
  <si>
    <t xml:space="preserve">12 Culturas permanentes </t>
  </si>
  <si>
    <t xml:space="preserve">1210 Viticultura </t>
  </si>
  <si>
    <t xml:space="preserve">1220 Cultura de frutos tropicais e subtropicais </t>
  </si>
  <si>
    <t xml:space="preserve">1230 Cultura de citrinos </t>
  </si>
  <si>
    <t xml:space="preserve">1240 Cultura de pomóideas e prunóideas </t>
  </si>
  <si>
    <t xml:space="preserve">125 Cultura de outros frutos (inclui casca rija), em árvores e arbustos </t>
  </si>
  <si>
    <t xml:space="preserve">1251 Cultura de frutos de casca rija </t>
  </si>
  <si>
    <t xml:space="preserve">1252 Cultura de outros frutos em árvores e arbustos </t>
  </si>
  <si>
    <t xml:space="preserve">126 Cultura de frutos oleaginosos </t>
  </si>
  <si>
    <t xml:space="preserve">1261 Olivicultura </t>
  </si>
  <si>
    <t xml:space="preserve">1262 Cultura de outros frutos oleaginosos </t>
  </si>
  <si>
    <t xml:space="preserve">1270 Cultura de plantas destinadas à preparação de bebidas </t>
  </si>
  <si>
    <t xml:space="preserve">1280 Cultura de especiarias, plantas aromáticas, medicinais e farmacêuticas </t>
  </si>
  <si>
    <t xml:space="preserve">1290 Outras culturas permanentes </t>
  </si>
  <si>
    <t xml:space="preserve">1300 Cultura de materiais de propagação vegetativa </t>
  </si>
  <si>
    <t xml:space="preserve">14 Produção animal </t>
  </si>
  <si>
    <t xml:space="preserve">1410 Criação de bovinos para produção de leite </t>
  </si>
  <si>
    <t xml:space="preserve">1420 Criação de outros bovinos (excepto para produção de leite) e búfalos </t>
  </si>
  <si>
    <t xml:space="preserve">1430 Criação de equinos, asininos e muares </t>
  </si>
  <si>
    <t xml:space="preserve">1440 Criação de camelos e camelídeos </t>
  </si>
  <si>
    <t xml:space="preserve">1450 Criação de ovinos e caprinos </t>
  </si>
  <si>
    <t xml:space="preserve">1460 Suinicultura </t>
  </si>
  <si>
    <t xml:space="preserve">1470 Avicultura </t>
  </si>
  <si>
    <t xml:space="preserve">149 Outra produção animal </t>
  </si>
  <si>
    <t xml:space="preserve">1491 Apicultura </t>
  </si>
  <si>
    <t xml:space="preserve">1492 Cunicultura </t>
  </si>
  <si>
    <t xml:space="preserve">1493 Criação de animais de companhia </t>
  </si>
  <si>
    <t xml:space="preserve">1494 Outra produção animal, n.e. </t>
  </si>
  <si>
    <t xml:space="preserve">1500 Agricultura e produção animal combinadas </t>
  </si>
  <si>
    <t xml:space="preserve">16 Actividades dos serviços relacionados com a agricultura e com a produção animal </t>
  </si>
  <si>
    <t xml:space="preserve">1610 Actividades dos serviços relacionados com a agricultura </t>
  </si>
  <si>
    <t xml:space="preserve">1620 Actividades dos serviços relacionados com a produção animal, excepto serviços de veterinária </t>
  </si>
  <si>
    <t xml:space="preserve">1630 Preparação de produtos agrícolas para venda </t>
  </si>
  <si>
    <t xml:space="preserve">1640 Preparação e tratamento de sementes para propagação </t>
  </si>
  <si>
    <t xml:space="preserve">170 Caça, repovoamento cinegético e actividades dos serviços relacionados </t>
  </si>
  <si>
    <t xml:space="preserve">1701 Caça e repovoamento cinegético </t>
  </si>
  <si>
    <t xml:space="preserve">1702 Actividades dos serviços relacionados com caça e repovoamento cinegético </t>
  </si>
  <si>
    <t xml:space="preserve">2100 Silvicultura e outras actividades florestais </t>
  </si>
  <si>
    <t xml:space="preserve">2200 Exploração florestal </t>
  </si>
  <si>
    <t xml:space="preserve">2300 Extracção de cortiça, resina e apanha de outros produtos florestais, excepto madeira </t>
  </si>
  <si>
    <t xml:space="preserve">2400 Actividades dos serviços relacionados com a silvicultura e exploração florestal </t>
  </si>
  <si>
    <t xml:space="preserve">31 Pesca </t>
  </si>
  <si>
    <t xml:space="preserve">311 Pesca marítima, apanha de algas e de outros produtos do mar </t>
  </si>
  <si>
    <t xml:space="preserve">3111 Pesca marítima </t>
  </si>
  <si>
    <t xml:space="preserve">3112 Apanha de algas e de outros produtos do mar </t>
  </si>
  <si>
    <t xml:space="preserve">312 Pesca em águas interiores e apanha de produtos em águas interiores </t>
  </si>
  <si>
    <t xml:space="preserve">3121 Pesca em águas interiores </t>
  </si>
  <si>
    <t xml:space="preserve">3122 Apanha de produtos em águas interiores </t>
  </si>
  <si>
    <t xml:space="preserve">32 Aquicultura </t>
  </si>
  <si>
    <t xml:space="preserve">3210 Aquicultura em águas salgadas e salobras </t>
  </si>
  <si>
    <t xml:space="preserve">3220 Aquicultura em águas doces </t>
  </si>
  <si>
    <t xml:space="preserve">5100 Extracção de hulha (inclui antracite) </t>
  </si>
  <si>
    <t xml:space="preserve">5200 Extracção de lenhite </t>
  </si>
  <si>
    <t xml:space="preserve">6100 Extracção de petróleo bruto </t>
  </si>
  <si>
    <t xml:space="preserve">6200 Extracção de gás natural </t>
  </si>
  <si>
    <t xml:space="preserve">7100 Extracção e preparação de minérios de ferro </t>
  </si>
  <si>
    <t xml:space="preserve">72 Extracção e preparação de minérios metálicos não ferrosos </t>
  </si>
  <si>
    <t xml:space="preserve">7210 Extracção e preparação de minérios de urânio e de tório </t>
  </si>
  <si>
    <t xml:space="preserve">7290 Extracção e preparação de outros minérios metálicos não ferrosos </t>
  </si>
  <si>
    <t xml:space="preserve">81 Extracção de pedra, areia e argila </t>
  </si>
  <si>
    <t xml:space="preserve">811 Extracção de rochas ornamentais e de outras pedras para construção, de </t>
  </si>
  <si>
    <t xml:space="preserve">8111 Extracção de mármore e outras rochas carbonatadas </t>
  </si>
  <si>
    <t xml:space="preserve">8112 Extracção de granito ornamental e rochas similares </t>
  </si>
  <si>
    <t xml:space="preserve">8113 Extracção de calcário e cré </t>
  </si>
  <si>
    <t xml:space="preserve">8114 Extracção de gesso </t>
  </si>
  <si>
    <t xml:space="preserve">8115 Extracção de ardósia </t>
  </si>
  <si>
    <t xml:space="preserve">812 Extracção de saibro, areia e pedra britada; extracção de argilas e caulino </t>
  </si>
  <si>
    <t xml:space="preserve">8121 Extracção de saibro, areia e pedra britada </t>
  </si>
  <si>
    <t xml:space="preserve">8122 Extracção de argilas e caulino </t>
  </si>
  <si>
    <t xml:space="preserve">89 Indústrias extractivas, n.e. </t>
  </si>
  <si>
    <t xml:space="preserve">8910 Extracção de minerais para a indústria química e para a fabricação de adubos </t>
  </si>
  <si>
    <t xml:space="preserve">8920 Extracção da turfa </t>
  </si>
  <si>
    <t xml:space="preserve">893 Extracção de sal </t>
  </si>
  <si>
    <t xml:space="preserve">8931 Extracção de sal marinho </t>
  </si>
  <si>
    <t xml:space="preserve">8932 Extracção de sal gema </t>
  </si>
  <si>
    <t xml:space="preserve">899 Outras indústrias extractivas, n.e. </t>
  </si>
  <si>
    <t xml:space="preserve">8991 Extracção de feldspato </t>
  </si>
  <si>
    <t xml:space="preserve">8992 Extracção de outros minerais não metálicos, n.e. </t>
  </si>
  <si>
    <t xml:space="preserve">9100 Actividades dos serviços relacionados com a extracção de petróleo e gás, excepto a prospecção </t>
  </si>
  <si>
    <t xml:space="preserve">9900 Outras actividades dos serviços relacionados com as indústrias extractivas </t>
  </si>
  <si>
    <t xml:space="preserve">101 Abate de animais, preparação e conservação de carne e de produtos à base de carne </t>
  </si>
  <si>
    <t xml:space="preserve">10110 Abate de gado (produção de carne) </t>
  </si>
  <si>
    <t xml:space="preserve">10120 Abate de aves (produção de carne) </t>
  </si>
  <si>
    <t xml:space="preserve">10130 Fabricação de produtos à base de carne </t>
  </si>
  <si>
    <t xml:space="preserve">1020 Preparação e conservação de peixes, crustáceos e moluscos </t>
  </si>
  <si>
    <t xml:space="preserve">10201 Preparação de produtos da pesca e da aquicultura </t>
  </si>
  <si>
    <t xml:space="preserve">10202 Congelação de produtos da pesca e da aquicultura </t>
  </si>
  <si>
    <t xml:space="preserve">10203 Conservação de produtos da pesca e da aquicultura em azeite e outros óleos vegetais e outros molhos </t>
  </si>
  <si>
    <t xml:space="preserve">10204 Salga, secagem e outras actividades de transformação de produtos da pesca e aquicultura </t>
  </si>
  <si>
    <t xml:space="preserve">103 Preparação e conservação de frutos e de produtos hortícolas </t>
  </si>
  <si>
    <t xml:space="preserve">10310 Preparação e conservação de batatas </t>
  </si>
  <si>
    <t xml:space="preserve">1031 10320 Fabricação de sumos de frutos e de produtos hortícolas </t>
  </si>
  <si>
    <t xml:space="preserve">1039 Outra preparação e conservação de frutos e de produtos hortícolas </t>
  </si>
  <si>
    <t xml:space="preserve">10391 Congelação de frutos e de produtos hortícolas </t>
  </si>
  <si>
    <t xml:space="preserve">10392 Secagem e desidratação de frutos e de produtos hortícolas </t>
  </si>
  <si>
    <t xml:space="preserve">10393 Fabricação de doces, compotas, geleias e marmelada </t>
  </si>
  <si>
    <t xml:space="preserve">10394 Descasque e transformação de frutos de casca rija comestíveis </t>
  </si>
  <si>
    <t xml:space="preserve">10395 Preparação e conservação de frutos e de produtos hortícolas por outros processos </t>
  </si>
  <si>
    <t xml:space="preserve">104 Produção de óleos e gorduras animais e vegetais </t>
  </si>
  <si>
    <t xml:space="preserve">1041 Produção de óleos e gorduras </t>
  </si>
  <si>
    <t xml:space="preserve">10411 Produção de óleos e gorduras animais brutos </t>
  </si>
  <si>
    <t xml:space="preserve">10412 Produção de azeite </t>
  </si>
  <si>
    <t xml:space="preserve">10413 Produção de óleos vegetais brutos (excepto azeite) </t>
  </si>
  <si>
    <t xml:space="preserve">10414 Refinação de azeite, óleos e gorduras </t>
  </si>
  <si>
    <t xml:space="preserve">1042 10420 Fabricação de margarinas e de gorduras alimentares similares </t>
  </si>
  <si>
    <t xml:space="preserve">105 Indústria de lacticínios </t>
  </si>
  <si>
    <t xml:space="preserve">10510 Indústrias do leite e derivados </t>
  </si>
  <si>
    <t xml:space="preserve">10520 Fabricação de gelados e sorvetes </t>
  </si>
  <si>
    <t xml:space="preserve">106 Transformação de cereais e leguminosas; fabricação de amidos, de féculas e </t>
  </si>
  <si>
    <t xml:space="preserve">1061 Transformação de cereais e leguminosas </t>
  </si>
  <si>
    <t xml:space="preserve">10611 Moagem de cereais </t>
  </si>
  <si>
    <t xml:space="preserve">10612 Descasque, branqueamento e outros tratamentos do arroz </t>
  </si>
  <si>
    <t xml:space="preserve">10613 Transformação de cereais e leguminosas, n.e. </t>
  </si>
  <si>
    <t xml:space="preserve">10620 Fabricação de amidos, féculas e produtos afins </t>
  </si>
  <si>
    <t xml:space="preserve">107 Fabricação de produtos de padaria e outros produtos à base de farinha </t>
  </si>
  <si>
    <t xml:space="preserve">1071 Panificação e pastelaria </t>
  </si>
  <si>
    <t xml:space="preserve">10711 Panificação </t>
  </si>
  <si>
    <t xml:space="preserve">10712 Pastelaria </t>
  </si>
  <si>
    <t xml:space="preserve">10720 Fabricação de bolachas, biscoitos, tostas e pastelaria de conservação </t>
  </si>
  <si>
    <t xml:space="preserve">10730 Fabricação de massas alimentícias, cuscuz e similares </t>
  </si>
  <si>
    <t xml:space="preserve">108 Fabricação de outros produtos alimentares </t>
  </si>
  <si>
    <t xml:space="preserve">10810 Indústria do açúcar </t>
  </si>
  <si>
    <t xml:space="preserve">1082 Indústria do cacau, do chocolate e dos produtos de confeitaria </t>
  </si>
  <si>
    <t xml:space="preserve">10821 Fabricação de cacau e de chocolate </t>
  </si>
  <si>
    <t xml:space="preserve">10822 Fabricação de produtos de confeitaria </t>
  </si>
  <si>
    <t xml:space="preserve">10830 Indústria do café e do chá </t>
  </si>
  <si>
    <t xml:space="preserve">10840 Fabricação de condimentos e temperos </t>
  </si>
  <si>
    <t xml:space="preserve">10850 Fabricação de refeições e pratos pré-cozinhados </t>
  </si>
  <si>
    <t xml:space="preserve">10860 Fabricação de alimentos homogeneizados e dietéticos </t>
  </si>
  <si>
    <t xml:space="preserve">1089 Fabricação de outros produtos alimentares, n.e. </t>
  </si>
  <si>
    <t xml:space="preserve">10891 Fabricação de fermentos, leveduras e adjuvantes para panificação e pastelaria </t>
  </si>
  <si>
    <t xml:space="preserve">10892 Fabricação de caldos, sopas e sobremesas </t>
  </si>
  <si>
    <t xml:space="preserve">10893 Fabricação de outros produtos alimentares diversos, n.e. </t>
  </si>
  <si>
    <t xml:space="preserve">109 Fabricação de alimentos para animais </t>
  </si>
  <si>
    <t xml:space="preserve">1091 Fabricação de alimentos para animais de criação </t>
  </si>
  <si>
    <t xml:space="preserve">10911 Fabricação de pré-misturas </t>
  </si>
  <si>
    <t xml:space="preserve">10912 Fabricação de alimentos para animais de criação (excepto para aquicultura) </t>
  </si>
  <si>
    <t xml:space="preserve">10913 Fabricação de alimentos para aquicultura </t>
  </si>
  <si>
    <t xml:space="preserve">10920 Fabricação de alimentos para animais de companhia </t>
  </si>
  <si>
    <t xml:space="preserve">1101 Fabricação de bebidas alcoólicas destiladas </t>
  </si>
  <si>
    <t xml:space="preserve">11011 Fabricação de aguardentes preparadas </t>
  </si>
  <si>
    <t xml:space="preserve">11012 Fabricação de aguardentes não preparadas </t>
  </si>
  <si>
    <t xml:space="preserve">11013 Produção de licores e de outras bebidas destiladas </t>
  </si>
  <si>
    <t xml:space="preserve">1102 Indústria do vinho </t>
  </si>
  <si>
    <t xml:space="preserve">11021 Produção de vinhos comuns e licorosos </t>
  </si>
  <si>
    <t xml:space="preserve">11022 Produção de vinhos espumantes e espumosos </t>
  </si>
  <si>
    <t xml:space="preserve">11030 Fabricação de cidra e outras bebidas fermentadas de frutos </t>
  </si>
  <si>
    <t xml:space="preserve">11040 Fabricação de vermutes e de outras bebidas fermentadas não destiladas </t>
  </si>
  <si>
    <t xml:space="preserve">11050 Fabricação de cerveja </t>
  </si>
  <si>
    <t xml:space="preserve">11060 Fabricação de malte </t>
  </si>
  <si>
    <t xml:space="preserve">1107 Fabricação de refrigerantes; produção de águas minerais naturais e de outras águas engarrafadas </t>
  </si>
  <si>
    <t xml:space="preserve">11071 Engarrafamento de águas minerais naturais e de nascente </t>
  </si>
  <si>
    <t xml:space="preserve">11072 Fabricação de refrigerantes e de outras bebidas não alcoólicas, n.e. </t>
  </si>
  <si>
    <t xml:space="preserve">12000 Indústria do tabaco </t>
  </si>
  <si>
    <t xml:space="preserve">1310 Preparação e fiação de fibras têxteis </t>
  </si>
  <si>
    <t xml:space="preserve">13101 Preparação e fiação de fibras do tipo algodão </t>
  </si>
  <si>
    <t xml:space="preserve">13102 Preparação e fiação de fibras do tipo lã </t>
  </si>
  <si>
    <t xml:space="preserve">13103 Preparação e fiação da seda e preparação e texturização de filamentos sintéticos e artificiais </t>
  </si>
  <si>
    <t xml:space="preserve">13104 Fabricação de linhas de costura </t>
  </si>
  <si>
    <t xml:space="preserve">13105 Preparação e fiação de linho e outras fibras têxteis </t>
  </si>
  <si>
    <t xml:space="preserve">1320 Tecelagem de têxteis </t>
  </si>
  <si>
    <t xml:space="preserve">13201 Tecelagem de fio do tipo algodão </t>
  </si>
  <si>
    <t xml:space="preserve">13202 Tecelagem de fio do tipo lã </t>
  </si>
  <si>
    <t xml:space="preserve">13203 Tecelagem de fio do tipo seda e de outros têxteis </t>
  </si>
  <si>
    <t xml:space="preserve">1330 Acabamento de têxteis </t>
  </si>
  <si>
    <t xml:space="preserve">13301 Branqueamento e tingimento </t>
  </si>
  <si>
    <t xml:space="preserve">13302 Estampagem </t>
  </si>
  <si>
    <t xml:space="preserve">13303 Acabamento de fios, tecidos e artigos têxteis, n.e. </t>
  </si>
  <si>
    <t xml:space="preserve">139 Fabricação de outros têxteis </t>
  </si>
  <si>
    <t xml:space="preserve">13910 Fabricação de tecidos de malha </t>
  </si>
  <si>
    <t xml:space="preserve">13920 Fabricação de artigos têxteis confeccionados, excepto vestuário </t>
  </si>
  <si>
    <t xml:space="preserve">13930 Fabricação de tapetes e carpetes </t>
  </si>
  <si>
    <t xml:space="preserve">1394 Fabricação de cordoaria e redes </t>
  </si>
  <si>
    <t xml:space="preserve">13941 Fabricação de cordoaria </t>
  </si>
  <si>
    <t xml:space="preserve">13942 Fabricação de redes </t>
  </si>
  <si>
    <t xml:space="preserve">13950 Fabricação de não tecidos e respectivos artigos, excepto vestuário </t>
  </si>
  <si>
    <t xml:space="preserve">1396 Fabricação de têxteis para uso técnico e industrial </t>
  </si>
  <si>
    <t xml:space="preserve">13961 Fabricação de passamanarias e sirgarias </t>
  </si>
  <si>
    <t xml:space="preserve">13962 Fabricação de têxteis para uso técnico e industrial,n.e. </t>
  </si>
  <si>
    <t xml:space="preserve">1399 Fabricação de outros têxteis, n.e. </t>
  </si>
  <si>
    <t xml:space="preserve">13991 Fabricação de bordados </t>
  </si>
  <si>
    <t xml:space="preserve">13992 Fabricação de rendas </t>
  </si>
  <si>
    <t xml:space="preserve">13993 Fabricação de outros têxteis diversos, n.e. </t>
  </si>
  <si>
    <t xml:space="preserve">141 Confecção de artigos de vestuário, excepto artigos de peles com pêlo </t>
  </si>
  <si>
    <t xml:space="preserve">14110 Confecção de vestuário em couro </t>
  </si>
  <si>
    <t xml:space="preserve">14120 Confecção de vestuário de trabalho </t>
  </si>
  <si>
    <t xml:space="preserve">1413 Confecção de outro vestuário exterior </t>
  </si>
  <si>
    <t xml:space="preserve">14131 Confecção de outro vestuário exterior em série </t>
  </si>
  <si>
    <t xml:space="preserve">14132 Confecção de outro vestuário exterior por medida </t>
  </si>
  <si>
    <t xml:space="preserve">14133 Actividades de acabamento de artigos de vestuário </t>
  </si>
  <si>
    <t xml:space="preserve">14140 Confecção de vestuário interior </t>
  </si>
  <si>
    <t xml:space="preserve">14190 Confecção de outros artigos e acessórios de vestuário </t>
  </si>
  <si>
    <t xml:space="preserve">14200 Fabricação de artigos de peles com pêlo </t>
  </si>
  <si>
    <t xml:space="preserve">143 Fabricação de artigos de malha </t>
  </si>
  <si>
    <t xml:space="preserve">14310 Fabricação de meias e similares de malha </t>
  </si>
  <si>
    <t xml:space="preserve">14390 Fabricação de outro vestuário de malha </t>
  </si>
  <si>
    <t xml:space="preserve">15 Indústria do couro e dos produtos do couro </t>
  </si>
  <si>
    <t xml:space="preserve">151 Curtimenta e acabamento de peles sem pêlo e com pêlo; fabricação de artigos </t>
  </si>
  <si>
    <t xml:space="preserve">1511 Curtimenta e acabamento de peles sem pêlo e com pêlo </t>
  </si>
  <si>
    <t xml:space="preserve">15111 Curtimenta e acabamento de peles sem pêlo </t>
  </si>
  <si>
    <t xml:space="preserve">15112 Fabricação de couro reconstituído </t>
  </si>
  <si>
    <t xml:space="preserve">15113 Curtimenta e acabamento de peles com pêlo </t>
  </si>
  <si>
    <t xml:space="preserve">15120 Fabricação de artigos de viagem e de uso pessoal, de marroquinaria, de correeiro e de seleiro </t>
  </si>
  <si>
    <t xml:space="preserve">1520 Indústria do calçado </t>
  </si>
  <si>
    <t xml:space="preserve">15201 Fabricação de calçado </t>
  </si>
  <si>
    <t xml:space="preserve">15202 Fabricação de componentes para calçado </t>
  </si>
  <si>
    <t>16 Indústrias da madeira e da cortiça e suas obras, excepto mobiliário; fabricação de obras de cestaria e de espartaria</t>
  </si>
  <si>
    <t xml:space="preserve">1610 Serração, aplainamento e impregnação da madeira </t>
  </si>
  <si>
    <t xml:space="preserve">16101 Serração de madeira </t>
  </si>
  <si>
    <t xml:space="preserve">16102 Impregnação de madeira </t>
  </si>
  <si>
    <t xml:space="preserve">162 Fabricação de artigos de madeira, de cortiça, de espartaria e de cestaria, excepto mobiliário </t>
  </si>
  <si>
    <t xml:space="preserve">1621 Fabricação de folheados e painéis à base de madeira </t>
  </si>
  <si>
    <t xml:space="preserve">16211 Fabricação de painéis de partículas de madeira </t>
  </si>
  <si>
    <t xml:space="preserve">16212 Fabricação de painéis de fibras de madeira </t>
  </si>
  <si>
    <t xml:space="preserve">16213 Fabricação de folheados, contraplacados, lamelados e de outros painéis </t>
  </si>
  <si>
    <t xml:space="preserve">16220 Parqueteria </t>
  </si>
  <si>
    <t xml:space="preserve">16230 Fabricação de outras obras de carpintaria para a construção </t>
  </si>
  <si>
    <t xml:space="preserve">16240 Fabricação de embalagens de madeira </t>
  </si>
  <si>
    <t xml:space="preserve">1629 Fabricação de outras obras de madeira, de cestaria e espartaria; indústria da cortiça </t>
  </si>
  <si>
    <t xml:space="preserve">16291 Fabricação de outras obras de madeira </t>
  </si>
  <si>
    <t xml:space="preserve">16292 Fabricação de obras de cestaria e de espartaria </t>
  </si>
  <si>
    <t xml:space="preserve">16293 Indústria de preparação da cortiça </t>
  </si>
  <si>
    <t xml:space="preserve">16294 Fabricação de rolhas de cortiça </t>
  </si>
  <si>
    <t xml:space="preserve">16295 Fabricação de outros produtos de cortiça </t>
  </si>
  <si>
    <t xml:space="preserve">17 Fabricação de pasta, de papel, cartão e seus artigos </t>
  </si>
  <si>
    <t xml:space="preserve">171 Fabricação de pasta, de papel e cartão (excepto canelado) </t>
  </si>
  <si>
    <t xml:space="preserve">17110 Fabricação de pasta </t>
  </si>
  <si>
    <t xml:space="preserve">17120 Fabricação de papel e de cartão (excepto canelado) </t>
  </si>
  <si>
    <t xml:space="preserve">172 Fabricação de papel e de cartão canelados e de artigos de papel e de cartão </t>
  </si>
  <si>
    <t xml:space="preserve">1721 Fabricação de papel e de cartão canelados e de embalagens de papel e cartão </t>
  </si>
  <si>
    <t xml:space="preserve">17211 Fabricação de papel e de cartão canelados (inclui embalagens) </t>
  </si>
  <si>
    <t xml:space="preserve">17212 Fabricação de outras embalagens de papel e de cartão </t>
  </si>
  <si>
    <t xml:space="preserve">17220 Fabricação de artigos de papel para uso doméstico e sanitário </t>
  </si>
  <si>
    <t xml:space="preserve">17230 Fabricação de artigos de papel para papelaria </t>
  </si>
  <si>
    <t xml:space="preserve">17240 Fabricação de papel de parede </t>
  </si>
  <si>
    <t xml:space="preserve">17290 Fabricação de outros artigos de pasta de papel, de papel e de cartão </t>
  </si>
  <si>
    <t xml:space="preserve">181 Impressão e actividades dos serviços relacionados com a impressão </t>
  </si>
  <si>
    <t xml:space="preserve">18110 Impressão de jornais </t>
  </si>
  <si>
    <t xml:space="preserve">18120 Outra impressão </t>
  </si>
  <si>
    <t xml:space="preserve">18130 Actividades de preparação da impressão e de produtos media </t>
  </si>
  <si>
    <t xml:space="preserve">18140 Encadernação e actividades relacionadas </t>
  </si>
  <si>
    <t xml:space="preserve">18200 Reprodução de suportes gravados </t>
  </si>
  <si>
    <t xml:space="preserve">19100 Fabricação de produtos de coqueria </t>
  </si>
  <si>
    <t xml:space="preserve">1920 Fabricação de produtos petrolíferos refinados e de aglomerados de combustíveis </t>
  </si>
  <si>
    <t xml:space="preserve">19201 Fabricação de produtos petrolíferos refinados </t>
  </si>
  <si>
    <t xml:space="preserve">19202 Fabricação de produtos petrolíferos a partir de resíduos </t>
  </si>
  <si>
    <t xml:space="preserve">19203 Fabricação de briquetes e aglomerados de hulha e lenhite </t>
  </si>
  <si>
    <t xml:space="preserve">201 Fabricação de produtos químicos de base, adubos e compostos azotados, matérias plásticas e borracha sintética, sob formas primárias </t>
  </si>
  <si>
    <t xml:space="preserve">20110 Fabricação de gases industriais </t>
  </si>
  <si>
    <t xml:space="preserve">20120 Fabricação de corantes e pigmentos </t>
  </si>
  <si>
    <t xml:space="preserve">20130 Fabricação de outros produtos químicos inorgânicos de base </t>
  </si>
  <si>
    <t xml:space="preserve">2014 Fabricação de outros produtos químicos orgânicos de base </t>
  </si>
  <si>
    <t xml:space="preserve">20141 Fabricação de resinosos e seus derivados </t>
  </si>
  <si>
    <t xml:space="preserve">20142 Fabricação de carvão (vegetal e animal) e produtos associados </t>
  </si>
  <si>
    <t xml:space="preserve">20143 Fabricação de álcool etílico de fermentação </t>
  </si>
  <si>
    <t xml:space="preserve">20144 Fabricação de outros produtos químicos orgânicos de base, n.e. </t>
  </si>
  <si>
    <t xml:space="preserve">2015 Fabricação de adubos e de compostos azotados </t>
  </si>
  <si>
    <t xml:space="preserve">20151 Fabricação de adubos químicos ou minerais e de compostos azotados </t>
  </si>
  <si>
    <t xml:space="preserve">20152 Fabricação de adubos orgânicos e organo-minerais </t>
  </si>
  <si>
    <t xml:space="preserve">20160 Fabricação de matérias plásticas sob formas primárias </t>
  </si>
  <si>
    <t xml:space="preserve">20170 Fabricação de borracha sintética sob formas primárias </t>
  </si>
  <si>
    <t xml:space="preserve">20200 Fabricação de pesticidas e de outros produtos agroquímicos </t>
  </si>
  <si>
    <t xml:space="preserve">2030 Fabricação de tintas, vernizes e produtos similares; mastiques; tintas de impressão </t>
  </si>
  <si>
    <t xml:space="preserve">20301 Fabricação de tintas (excepto impressão), vernizes, mastiques e produtos similares </t>
  </si>
  <si>
    <t xml:space="preserve">20302 Fabricação de tintas de impressão </t>
  </si>
  <si>
    <t xml:space="preserve">20303 Fabricação de pigmentos preparados, composições vitrificáveis e afins </t>
  </si>
  <si>
    <t xml:space="preserve">204 Fabricação de sabões e detergentes, produtos de limpeza e de polimento, perfumes e produtos de higiene </t>
  </si>
  <si>
    <t xml:space="preserve">2041 Fabricação de sabões e detergentes, produtos de limpeza e de polimento </t>
  </si>
  <si>
    <t xml:space="preserve">20411 Fabricação de sabões, detergentes e glicerina </t>
  </si>
  <si>
    <t xml:space="preserve">20412 Fabricação de produtos de limpeza, polimento e protecção </t>
  </si>
  <si>
    <t xml:space="preserve">20420 Fabricação de perfumes, de cosméticos e de produtos de higiene </t>
  </si>
  <si>
    <t xml:space="preserve">205 Fabricação de outros produtos químicos </t>
  </si>
  <si>
    <t xml:space="preserve">20510 Fabricação de explosivos e artigos de pirotecnia </t>
  </si>
  <si>
    <t xml:space="preserve">20520 Fabricação de colas </t>
  </si>
  <si>
    <t xml:space="preserve">20530 Fabricação de óleos essenciais </t>
  </si>
  <si>
    <t xml:space="preserve">2059 Fabricação de outros produtos químicos, n.e. </t>
  </si>
  <si>
    <t xml:space="preserve">20591 Fabricação de biodiesel </t>
  </si>
  <si>
    <t xml:space="preserve">20592 Fabricação de produtos químicos auxiliares para uso industrial </t>
  </si>
  <si>
    <t xml:space="preserve">20593 Fabricação de óleos e massas lubrificantes, com exclusão da efectuada nas refinarias </t>
  </si>
  <si>
    <t xml:space="preserve">20594 Fabricação de outros produtos químicos diversos, n.e. </t>
  </si>
  <si>
    <t xml:space="preserve">20600 Fabricação de fibras sintéticas ou artificiais </t>
  </si>
  <si>
    <t xml:space="preserve">21100 Fabricação de produtos farmacêuticos de base </t>
  </si>
  <si>
    <t xml:space="preserve">2120 Fabricação de preparações farmacêuticas </t>
  </si>
  <si>
    <t xml:space="preserve">21201 Fabricação de medicamentos </t>
  </si>
  <si>
    <t xml:space="preserve">21202 Fabricação de outras preparações e de artigos farmacêuticos </t>
  </si>
  <si>
    <t xml:space="preserve">221 Fabricação de artigos de borracha </t>
  </si>
  <si>
    <t xml:space="preserve">2211 Fabricação de pneus e câmaras-de-ar; reconstrução de pneus </t>
  </si>
  <si>
    <t xml:space="preserve">22111 Fabricação de pneus e câmaras-de-ar </t>
  </si>
  <si>
    <t xml:space="preserve">22112 Reconstrução de pneus </t>
  </si>
  <si>
    <t xml:space="preserve">2219 Fabricação de outros produtos de borracha </t>
  </si>
  <si>
    <t xml:space="preserve">22191 Fabricação de componentes de borracha para calçado </t>
  </si>
  <si>
    <t xml:space="preserve">22192 Fabricação de outros produtos de borracha, n.e. </t>
  </si>
  <si>
    <t xml:space="preserve">222 Fabricação de artigos de matérias plásticas </t>
  </si>
  <si>
    <t xml:space="preserve">22210 Fabricação de chapas, folhas, tubos e perfis de plástico </t>
  </si>
  <si>
    <t xml:space="preserve">22220 Fabricação de embalagens de plástico </t>
  </si>
  <si>
    <t xml:space="preserve">22230 Fabricação de artigos de plástico para a construção </t>
  </si>
  <si>
    <t xml:space="preserve">2229 Fabricação de outros artigos de plástico </t>
  </si>
  <si>
    <t xml:space="preserve">22291 Fabricação de componentes de plástico para calçado </t>
  </si>
  <si>
    <t xml:space="preserve">22292 Fabricação de outros artigos de plástico, n.e. </t>
  </si>
  <si>
    <t xml:space="preserve">231 Fabricação de vidro e artigos de vidro </t>
  </si>
  <si>
    <t xml:space="preserve">23110 Fabricação de vidro plano </t>
  </si>
  <si>
    <t xml:space="preserve">23120 Moldagem e transformação de vidro plano </t>
  </si>
  <si>
    <t xml:space="preserve">2313 Fabricação de vidro de embalagem e cristalaria (vidro oco) </t>
  </si>
  <si>
    <t xml:space="preserve">23131 Fabricação de vidro de embalagem </t>
  </si>
  <si>
    <t xml:space="preserve">23132 Cristalaria </t>
  </si>
  <si>
    <t xml:space="preserve">23140 Fabricação de fibras de vidro </t>
  </si>
  <si>
    <t xml:space="preserve">23190 Fabricação e transformação de outro vidro (inclui vidro técnico) </t>
  </si>
  <si>
    <t xml:space="preserve">23200 Fabricação de produtos cerâmicos refractários </t>
  </si>
  <si>
    <t xml:space="preserve">233 Fabricação de produtos cerâmicos para a construção </t>
  </si>
  <si>
    <t xml:space="preserve">2331 Fabricação de azulejos, ladrilhos, mosaicos e placas de cerâmica </t>
  </si>
  <si>
    <t xml:space="preserve">23311 Fabricação de azulejos </t>
  </si>
  <si>
    <t xml:space="preserve">23312 Fabricação de ladrilhos, mosaicos e placas de cerâmica </t>
  </si>
  <si>
    <t xml:space="preserve">2332 Fabricação de tijolos, telhas e de outros produtos cerâmicos para a construção </t>
  </si>
  <si>
    <t xml:space="preserve">23321 Fabricação de tijolos </t>
  </si>
  <si>
    <t xml:space="preserve">23322 Fabricação de telhas </t>
  </si>
  <si>
    <t xml:space="preserve">23323 Fabricação de abobadilhas </t>
  </si>
  <si>
    <t xml:space="preserve">23324 Fabricação de outros produtos cerâmicos para a construção </t>
  </si>
  <si>
    <t xml:space="preserve">234 Fabricação de outros produtos de porcelana e cerâmicos não refractários </t>
  </si>
  <si>
    <t xml:space="preserve">2341 Fabricação de artigos cerâmicos de uso doméstico e ornamental </t>
  </si>
  <si>
    <t xml:space="preserve">23411 Olaria de barro </t>
  </si>
  <si>
    <t xml:space="preserve">23412 Fabricação de artigos de uso doméstico de faiança, porcelana e grés fino </t>
  </si>
  <si>
    <t xml:space="preserve">23413 Fabricação de artigos de ornamentação de faiança, porcelana e grés fino </t>
  </si>
  <si>
    <t xml:space="preserve">23414 Actividades de decoração de artigos cerâmicos de uso doméstico e ornamental </t>
  </si>
  <si>
    <t xml:space="preserve">23420 Fabricação de artigos cerâmicos para usos sanitários </t>
  </si>
  <si>
    <t xml:space="preserve">23430 Fabricação de isoladores e peças isolantes em cerâmica </t>
  </si>
  <si>
    <t xml:space="preserve">23440 Fabricação de outros produtos em cerâmica para usos técnicos </t>
  </si>
  <si>
    <t xml:space="preserve">23490 Fabricação de outros produtos cerâmicos não refractários </t>
  </si>
  <si>
    <t xml:space="preserve">235 Fabricação de cimento, cal e gesso </t>
  </si>
  <si>
    <t xml:space="preserve">23510 Fabricação de cimento </t>
  </si>
  <si>
    <t xml:space="preserve">2352 Fabricação de cal e gesso </t>
  </si>
  <si>
    <t xml:space="preserve">23521 Fabricação de cal </t>
  </si>
  <si>
    <t xml:space="preserve">23522 Fabricação de gesso </t>
  </si>
  <si>
    <t xml:space="preserve">236 Fabricação de produtos de betão, gesso e cimento </t>
  </si>
  <si>
    <t xml:space="preserve">23610 Fabricação de produtos de betão para a construção </t>
  </si>
  <si>
    <t xml:space="preserve">23620 Fabricação de produtos de gesso para a construção </t>
  </si>
  <si>
    <t xml:space="preserve">23630 Fabricação de betão pronto </t>
  </si>
  <si>
    <t xml:space="preserve">23640 Fabricação de argamassas </t>
  </si>
  <si>
    <t xml:space="preserve">23650 Fabricação de produtos de fibrocimento </t>
  </si>
  <si>
    <t xml:space="preserve">23690 Fabricação de outros produtos de betão, gesso e cimento </t>
  </si>
  <si>
    <t xml:space="preserve">2370 Serragem, corte e acabamento de rochas ornamentais e de outras pedras de construção </t>
  </si>
  <si>
    <t xml:space="preserve">23701 Fabricação de artigos de mármore e de rochas similares </t>
  </si>
  <si>
    <t xml:space="preserve">23702 Fabricação de artigos em ardósia (lousa) </t>
  </si>
  <si>
    <t xml:space="preserve">23703 Fabricação de artigos de granito e de rochas, n.e. </t>
  </si>
  <si>
    <t xml:space="preserve">239 Fabricação de produtos abrasivos e de outros produtos minerais não metálicos </t>
  </si>
  <si>
    <t xml:space="preserve">23910 Fabricação de produtos abrasivos </t>
  </si>
  <si>
    <t xml:space="preserve">2399 Fabricação de outros produtos minerais não metálicos, n.e. </t>
  </si>
  <si>
    <t xml:space="preserve">23991 Fabricação de misturas betuminosas </t>
  </si>
  <si>
    <t xml:space="preserve">23992 Fabricação de outros produtos minerais não metálicos diversos, n.e. </t>
  </si>
  <si>
    <t xml:space="preserve">24 Indústrias metalúrgicas de base </t>
  </si>
  <si>
    <t xml:space="preserve">24100 Siderurgia e fabricação de ferro-ligas </t>
  </si>
  <si>
    <t xml:space="preserve">24200 Fabricação de tubos, condutas, perfis ocos e respectivos acessórios, de aço </t>
  </si>
  <si>
    <t xml:space="preserve">243 Outras actividades da primeira transformação do aço </t>
  </si>
  <si>
    <t xml:space="preserve">24310 Estiragem a frio </t>
  </si>
  <si>
    <t xml:space="preserve">24320 Laminagem a frio de arco ou banda </t>
  </si>
  <si>
    <t xml:space="preserve">24330 Perfilagem a frio </t>
  </si>
  <si>
    <t xml:space="preserve">24340 Trefilagem a frio </t>
  </si>
  <si>
    <t xml:space="preserve">244 Obtenção e primeira transformação de metais preciosos e de outros metais não ferrosos </t>
  </si>
  <si>
    <t xml:space="preserve">24410 Obtenção e primeira transformação de metais preciosos </t>
  </si>
  <si>
    <t xml:space="preserve">24420 Obtenção e primeira transformação de alumínio </t>
  </si>
  <si>
    <t xml:space="preserve">24430 Obtenção e primeira transformação de chumbo, zinco e estanho </t>
  </si>
  <si>
    <t xml:space="preserve">24440 Obtenção e primeira transformação de cobre </t>
  </si>
  <si>
    <t xml:space="preserve">24450 Obtenção e primeira transformação de outros metais não ferrosos </t>
  </si>
  <si>
    <t xml:space="preserve">24460 Tratamento de combustível nuclear </t>
  </si>
  <si>
    <t xml:space="preserve">245 Fundição de metais ferrosos e não ferrosos </t>
  </si>
  <si>
    <t xml:space="preserve">24510 Fundição de ferro fundido </t>
  </si>
  <si>
    <t xml:space="preserve">24520 Fundição de aço </t>
  </si>
  <si>
    <t xml:space="preserve">24530 Fundição de metais leves </t>
  </si>
  <si>
    <t xml:space="preserve">24540 Fundição de outros metais não ferrosos </t>
  </si>
  <si>
    <t xml:space="preserve">251 Fabricação de elementos de construção em metal </t>
  </si>
  <si>
    <t xml:space="preserve">25110 Fabricação de estruturas de construções metálicas </t>
  </si>
  <si>
    <t xml:space="preserve">25120 Fabricação de portas, janelas e elementos similares em metal </t>
  </si>
  <si>
    <t xml:space="preserve">252 Fabricação de reservatórios, recipientes, caldeiras e radiadores metálicos para aquecimento central </t>
  </si>
  <si>
    <t xml:space="preserve">25210 Fabricação de caldeiras e radiadores para aquecimento central </t>
  </si>
  <si>
    <t xml:space="preserve">25290 Fabricação de outros reservatórios e recipientes metálicos </t>
  </si>
  <si>
    <t xml:space="preserve">25300 Fabricação de geradores de vapor (excepto caldeiras para aquecimento central) </t>
  </si>
  <si>
    <t xml:space="preserve">2540 Fabricação de armas e munições </t>
  </si>
  <si>
    <t xml:space="preserve">25401 Fabricação de armas de caça, de desporto e defesa </t>
  </si>
  <si>
    <t xml:space="preserve">25402 Fabricação de armamento </t>
  </si>
  <si>
    <t xml:space="preserve">2550 Fabricação de produtos forjados, estampados e laminados; metalurgia dos pós </t>
  </si>
  <si>
    <t xml:space="preserve">25501 Fabricação de produtos forjados, estampados e laminados </t>
  </si>
  <si>
    <t xml:space="preserve">25502 Fabricação de produtos por pulverometalurgia </t>
  </si>
  <si>
    <t xml:space="preserve">256 Tratamento e revestimento de metais; actividades de mecânica geral </t>
  </si>
  <si>
    <t xml:space="preserve">25610 Tratamento e revestimento de metais </t>
  </si>
  <si>
    <t xml:space="preserve">25620 Actividades de mecânica geral </t>
  </si>
  <si>
    <t xml:space="preserve">257 Fabricação de cutelaria, ferramentas e ferragens </t>
  </si>
  <si>
    <t xml:space="preserve">25710 Fabricação de cutelaria </t>
  </si>
  <si>
    <t xml:space="preserve">25720 Fabricação de fechaduras, dobradiças e de outras ferragens </t>
  </si>
  <si>
    <t xml:space="preserve">2573 Fabricação de ferramentas </t>
  </si>
  <si>
    <t xml:space="preserve">25731 Fabricação de ferramentas manuais </t>
  </si>
  <si>
    <t xml:space="preserve">25732 Fabricação de ferramentas mecânicas </t>
  </si>
  <si>
    <t xml:space="preserve">25733 Fabricação de peças sinterizadas </t>
  </si>
  <si>
    <t xml:space="preserve">25734 Fabricação de moldes metálicos </t>
  </si>
  <si>
    <t xml:space="preserve">259 Fabricação de outros produtos metálicos </t>
  </si>
  <si>
    <t xml:space="preserve">25910 Fabricação de embalagens metálicas pesadas </t>
  </si>
  <si>
    <t xml:space="preserve">25920 Fabricação de embalagens metálicas ligeiras </t>
  </si>
  <si>
    <t xml:space="preserve">2593 Fabricação de produtos de arame, correntes e molas metálicas </t>
  </si>
  <si>
    <t xml:space="preserve">25931 Fabricação de produtos de arame </t>
  </si>
  <si>
    <t xml:space="preserve">25932 Fabricação de molas </t>
  </si>
  <si>
    <t xml:space="preserve">25933 Fabricação de correntes metálicas </t>
  </si>
  <si>
    <t xml:space="preserve">25940 Fabricação de rebites, parafusos e porcas </t>
  </si>
  <si>
    <t xml:space="preserve">2599 Fabricação de outros produtos metálicos, n.e. </t>
  </si>
  <si>
    <t xml:space="preserve">25991 Fabricação de louça metálica e artigos de uso doméstico </t>
  </si>
  <si>
    <t xml:space="preserve">25992 Fabricação de outros produtos metálicos diversos, n.e. </t>
  </si>
  <si>
    <t xml:space="preserve">261 Fabricação de componentes e de placas, electrónicos </t>
  </si>
  <si>
    <t xml:space="preserve">26110 Fabricação de componentes electrónicos </t>
  </si>
  <si>
    <t xml:space="preserve">26120 Fabricação de placas de circuitos electrónicos </t>
  </si>
  <si>
    <t xml:space="preserve">26200 Fabricação de computadores e de equipamento periférico </t>
  </si>
  <si>
    <t xml:space="preserve">26300 Fabricação de aparelhos e de equipamentos para comunicações </t>
  </si>
  <si>
    <t xml:space="preserve">26400 Fabricação de receptores de rádio e de televisão e bens de consumo similares </t>
  </si>
  <si>
    <t xml:space="preserve">265 Fabricação de instrumentos e aparelhos de medida, verificação e navegação; relógios e material de relojoaria </t>
  </si>
  <si>
    <t xml:space="preserve">2651 Fabricação de instrumentos e aparelhos de medida, verificação e navegação </t>
  </si>
  <si>
    <t xml:space="preserve">26511 Fabricação de contadores de electricidade, gás, água e de outros líquidos </t>
  </si>
  <si>
    <t xml:space="preserve">26512 Fabricação de instrumentos e aparelhos de medida, verificação, navegação e outros fins, n.e. </t>
  </si>
  <si>
    <t xml:space="preserve">26520 Fabricação de relógios e material de relojoaria </t>
  </si>
  <si>
    <t xml:space="preserve">26600 Fabricação de equipamentos de radiação, electromedicina e electroterapêutico </t>
  </si>
  <si>
    <t xml:space="preserve">2670 Fabricação de instrumentos e de equipamentos, ópticos e fotográficos </t>
  </si>
  <si>
    <t xml:space="preserve">26701 Fabricação de instrumentos e equipamentos ópticos não oftálmicos </t>
  </si>
  <si>
    <t xml:space="preserve">26702 Fabricação de material fotográfico e cinematográfico </t>
  </si>
  <si>
    <t xml:space="preserve">26800 Fabricação de suportes de informação magnéticos e ópticos </t>
  </si>
  <si>
    <t>271 Fabricação de motores, geradores e transformadores eléctricos e fabricação de material de distribuição e de controlo para instalações eléctricas</t>
  </si>
  <si>
    <t xml:space="preserve">27110 Fabricação de motores, geradores e transformadores eléctricos </t>
  </si>
  <si>
    <t xml:space="preserve">2712 Fabricação de material de distribuição e de controlo para instalações eléctricas </t>
  </si>
  <si>
    <t xml:space="preserve">27121 Fabricação de material de distribuição e de controlo para instalações eléctricas de alta tensão </t>
  </si>
  <si>
    <t xml:space="preserve">27122 Fabricação de material de distribuição e de controlo para instalações eléctricas de baixa tensão </t>
  </si>
  <si>
    <t xml:space="preserve">27200 Fabricação de acumuladores e pilhas </t>
  </si>
  <si>
    <t xml:space="preserve">273 Fabricação de fios e cabos isolados e seus acessórios </t>
  </si>
  <si>
    <t xml:space="preserve">27310 Fabricação de cabos de fibra óptica </t>
  </si>
  <si>
    <t xml:space="preserve">27320 Fabricação de outros fios e cabos eléctricos e electrónicos </t>
  </si>
  <si>
    <t xml:space="preserve">27330 Fabricação de dispositivos e acessórios para instalações eléctricas, de baixa tensão </t>
  </si>
  <si>
    <t xml:space="preserve">27400 Fabricação de lâmpadas eléctricas e de outro equipamento de iluminação </t>
  </si>
  <si>
    <t xml:space="preserve">275 Fabricação de aparelhos para uso doméstico </t>
  </si>
  <si>
    <t xml:space="preserve">27510 Fabricação de electrodomésticos </t>
  </si>
  <si>
    <t xml:space="preserve">27520 Fabricação de aparelhos não eléctricos para uso doméstico </t>
  </si>
  <si>
    <t xml:space="preserve">27900 Fabricação de outro equipamento eléctrico </t>
  </si>
  <si>
    <t xml:space="preserve">281 Fabricação de máquinas e de equipamentos para uso geral </t>
  </si>
  <si>
    <t xml:space="preserve">28110 Fabricação de motores e turbinas, excepto motores para aeronaves, automóveis e motociclos </t>
  </si>
  <si>
    <t xml:space="preserve">28120 Fabricação de equipamento hidráulico e pneumático </t>
  </si>
  <si>
    <t xml:space="preserve">28130 Fabricação de outras bombas e compressores </t>
  </si>
  <si>
    <t xml:space="preserve">28140 Fabricação de outras torneiras e válvulas </t>
  </si>
  <si>
    <t xml:space="preserve">28150 Fabricação de rolamentos, de engrenagens e de outros órgãos de transmissão </t>
  </si>
  <si>
    <t xml:space="preserve">282 Fabricação de outras máquinas para uso geral </t>
  </si>
  <si>
    <t xml:space="preserve">28210 Fabricação de fornos e queimadores </t>
  </si>
  <si>
    <t xml:space="preserve">2822 Fabricação de equipamento de elevação e de movimentação </t>
  </si>
  <si>
    <t xml:space="preserve">28221 Fabricação de ascensores e monta cargas, escadas e passadeiras rolantes </t>
  </si>
  <si>
    <t xml:space="preserve">28222 Fabricação de equipamentos de elevação e de movimentação, n.e. </t>
  </si>
  <si>
    <t xml:space="preserve">28230 Fabricação de máquinas e equipamento de escritório, excepto computadores e equipamento periférico </t>
  </si>
  <si>
    <t xml:space="preserve">28240 Fabricação de máquinas-ferramentas portáteis com motor </t>
  </si>
  <si>
    <t xml:space="preserve">28250 Fabricação de equipamento não doméstico para refrigeração e ventilação </t>
  </si>
  <si>
    <t xml:space="preserve">2829 Fabricação de outras máquinas para uso geral, n.e. </t>
  </si>
  <si>
    <t xml:space="preserve">28291 Fabricação de máquinas de acondicionamento e de embalagem </t>
  </si>
  <si>
    <t xml:space="preserve">28292 Fabricação de balanças e de outro equipamento para pesagem </t>
  </si>
  <si>
    <t xml:space="preserve">28293 Fabricação de outras máquinas diversas de uso geral, n.e. </t>
  </si>
  <si>
    <t xml:space="preserve">28300 Fabricação de máquinas e de tractores para a agricultura, pecuária e silvicultura </t>
  </si>
  <si>
    <t xml:space="preserve">284 Fabricação de máquinas-ferramentas, excepto portáteis </t>
  </si>
  <si>
    <t xml:space="preserve">28410 Fabricação de máquinas-ferramentas para metais </t>
  </si>
  <si>
    <t xml:space="preserve">28490 Fabricação de outras máquinas-ferramentas </t>
  </si>
  <si>
    <t xml:space="preserve">289 Fabricação de outras máquinas e equipamento para uso específico </t>
  </si>
  <si>
    <t xml:space="preserve">28910 Fabricação de máquinas para a metalurgia </t>
  </si>
  <si>
    <t xml:space="preserve">28920 Fabricação de máquinas para as indústrias extractivas e para a construção </t>
  </si>
  <si>
    <t xml:space="preserve">28930 Fabricação de máquinas para as indústrias alimentares, das bebidas e do tabaco </t>
  </si>
  <si>
    <t xml:space="preserve">28940 Fabricação de máquinas para as indústrias têxtil, do vestuário e do couro </t>
  </si>
  <si>
    <t xml:space="preserve">28950 Fabricação de máquinas para as indústrias do papel e do cartão </t>
  </si>
  <si>
    <t xml:space="preserve">28960 Fabricação de máquinas para as indústrias do plástico e da borracha </t>
  </si>
  <si>
    <t xml:space="preserve">2899 Fabricação de outras máquinas e equipamento para uso específico, n.e. </t>
  </si>
  <si>
    <t xml:space="preserve">28991 Fabricação de máquinas para as indústrias de materiais de construção, cerâmica e vidro </t>
  </si>
  <si>
    <t xml:space="preserve">28992 Fabricação de outras máquinas diversas para uso específico, n.e. </t>
  </si>
  <si>
    <t xml:space="preserve">29100 Fabricação de veículos automóveis </t>
  </si>
  <si>
    <t xml:space="preserve">29200 Fabricação de carroçarias, reboques e semi-reboques </t>
  </si>
  <si>
    <t xml:space="preserve">293 Fabricação de componentes e acessórios para veículos automóveis </t>
  </si>
  <si>
    <t xml:space="preserve">29310 Fabricação de equipamento eléctrico e electrónico para veículos automóveis </t>
  </si>
  <si>
    <t xml:space="preserve">29320 Fabricação de outros componentes e acessórios para veículos automóveis </t>
  </si>
  <si>
    <t xml:space="preserve">30 Fabricação de outro equipamento de transporte </t>
  </si>
  <si>
    <t xml:space="preserve">301 Construção naval </t>
  </si>
  <si>
    <t xml:space="preserve">3011 Construção de embarcações e estruturas flutuantes, excepto de recreio e desporto </t>
  </si>
  <si>
    <t xml:space="preserve">30111 Construção de embarcações metálicas e estruturas flutuantes, excepto de recreio e desporto </t>
  </si>
  <si>
    <t xml:space="preserve">30112 Construção de embarcações não metálicas, excepto de recreio e desporto </t>
  </si>
  <si>
    <t xml:space="preserve">30120 Construção de embarcações de recreio e desporto </t>
  </si>
  <si>
    <t xml:space="preserve">30200 Fabricação de material circulante para caminhos-de-ferro </t>
  </si>
  <si>
    <t xml:space="preserve">30300 Fabricação de aeronaves, de veículos espaciais e equipamento relacionado </t>
  </si>
  <si>
    <t xml:space="preserve">30400 Fabricação de veículos militares de combate </t>
  </si>
  <si>
    <t xml:space="preserve">309 Fabricação de equipamento de transporte, n.e. </t>
  </si>
  <si>
    <t xml:space="preserve">30910 Fabricação de motociclos </t>
  </si>
  <si>
    <t xml:space="preserve">30920 Fabricação de bicicletas e veículos para inválidos </t>
  </si>
  <si>
    <t xml:space="preserve">30990 Fabricação de outro equipamento de transporte, n.e. </t>
  </si>
  <si>
    <t xml:space="preserve">31010 Fabricação de mobiliário para escritório e comércio </t>
  </si>
  <si>
    <t xml:space="preserve">31020 Fabricação de mobiliário de cozinha </t>
  </si>
  <si>
    <t xml:space="preserve">31030 Fabricação de colchoaria </t>
  </si>
  <si>
    <t xml:space="preserve">3109 Fabricação de mobiliário para outros fins </t>
  </si>
  <si>
    <t xml:space="preserve">31091 Fabricação de mobiliário de madeira para outros fins </t>
  </si>
  <si>
    <t xml:space="preserve">31092 Fabricação de mobiliário metálico para outros fins </t>
  </si>
  <si>
    <t xml:space="preserve">31093 Fabricação de mobiliário de outros materiais para outros fins </t>
  </si>
  <si>
    <t xml:space="preserve">31094 Actividades de acabamento de mobiliário </t>
  </si>
  <si>
    <t xml:space="preserve">321 Fabricação de joalharia, ourivesaria, bijutaria e artigos similares; cunhagem de moedas </t>
  </si>
  <si>
    <t xml:space="preserve">32110 Cunhagem de moedas </t>
  </si>
  <si>
    <t xml:space="preserve">3212 Fabricação de joalharia, ourivesaria e artigos similares </t>
  </si>
  <si>
    <t xml:space="preserve">32121 Fabricação de filigranas </t>
  </si>
  <si>
    <t xml:space="preserve">32122 Fabricação de artigos de joalharia e de outros artigos de ourivesaria </t>
  </si>
  <si>
    <t xml:space="preserve">32123 Trabalho de diamantes e de outras pedras preciosas ou semi-preciosas para joalharia e uso industrial </t>
  </si>
  <si>
    <t xml:space="preserve">32130 Fabricação de bijutarias </t>
  </si>
  <si>
    <t xml:space="preserve">32200 Fabricação de instrumentos musicais </t>
  </si>
  <si>
    <t xml:space="preserve">32300 Fabricação de artigos de desporto </t>
  </si>
  <si>
    <t xml:space="preserve">32400 Fabricação de jogos e de brinquedos </t>
  </si>
  <si>
    <t xml:space="preserve">3250 Fabricação de instrumentos e material médico-cirúrgico </t>
  </si>
  <si>
    <t xml:space="preserve">32501 Fabricação de material óptico oftálmico </t>
  </si>
  <si>
    <t xml:space="preserve">32502 Fabricação de material ortopédico e próteses e de instrumentos médicocirúrgicos </t>
  </si>
  <si>
    <t xml:space="preserve">329 Indústrias transformadoras, n.e. </t>
  </si>
  <si>
    <t xml:space="preserve">32910 Fabricação de vassouras, escovas e pincéis </t>
  </si>
  <si>
    <t xml:space="preserve">3299 Outras indústrias transformadoras, n.e. </t>
  </si>
  <si>
    <t xml:space="preserve">32991 Fabricação de canetas, lápis e similares </t>
  </si>
  <si>
    <t xml:space="preserve">32992 Fabricação de fechos de correr, botões e similares </t>
  </si>
  <si>
    <t xml:space="preserve">32993 Fabricação de guarda-sóis e chapéus de chuva </t>
  </si>
  <si>
    <t xml:space="preserve">32994 Fabricação de equipamento de protecção e segurança </t>
  </si>
  <si>
    <t xml:space="preserve">32995 Fabricação de caixões mortuários em madeira </t>
  </si>
  <si>
    <t xml:space="preserve">32996 Outras indústrias transformadoras diversas, n.e. </t>
  </si>
  <si>
    <t xml:space="preserve">331 Reparação e manutenção de produtos metálicos, máquinas e equipamentos </t>
  </si>
  <si>
    <t xml:space="preserve">33110 Reparação e manutenção de produtos metálicos (excepto máquinas e equipamentos) </t>
  </si>
  <si>
    <t xml:space="preserve">33120 Reparação e manutenção de máquinas e equipamentos </t>
  </si>
  <si>
    <t xml:space="preserve">33130 Reparação e manutenção de equipamento electrónico e óptico </t>
  </si>
  <si>
    <t xml:space="preserve">33140 Reparação e manutenção de equipamento eléctrico </t>
  </si>
  <si>
    <t xml:space="preserve">33150 Reparação e manutenção de embarcações </t>
  </si>
  <si>
    <t xml:space="preserve">33160 Reparação e manutenção de aeronaves e de veículos espaciais </t>
  </si>
  <si>
    <t xml:space="preserve">33170 Reparação e manutenção de outro equipamento de transporte </t>
  </si>
  <si>
    <t xml:space="preserve">33190 Reparação e manutenção de outro equipamento </t>
  </si>
  <si>
    <t xml:space="preserve">33200 Instalação de máquinas e de equipamentos industriais </t>
  </si>
  <si>
    <t xml:space="preserve">351 Produção, transporte, distribuição e comércio de electricidade </t>
  </si>
  <si>
    <t xml:space="preserve">3511 Produção de electricidade </t>
  </si>
  <si>
    <t xml:space="preserve">35111 Produção de electricidade de origem hídrica </t>
  </si>
  <si>
    <t xml:space="preserve">35112 Produção de electricidade de origem térmica </t>
  </si>
  <si>
    <t xml:space="preserve">35113 Produção de electricidade de origem eólica, geotérmica, solar e de origem, n.e. </t>
  </si>
  <si>
    <t xml:space="preserve">35120 Transporte de electricidade </t>
  </si>
  <si>
    <t xml:space="preserve">35130 Distribuição de electricidade </t>
  </si>
  <si>
    <t xml:space="preserve">35140 Comércio de electricidade </t>
  </si>
  <si>
    <t xml:space="preserve">352 Produção de gás; distribuição de combustíveis gasosos por condutas; comércio de gás por condutas </t>
  </si>
  <si>
    <t xml:space="preserve">35210 Produção de gás </t>
  </si>
  <si>
    <t xml:space="preserve">35220 Distribuição de combustíveis gasosos por condutas </t>
  </si>
  <si>
    <t xml:space="preserve">35230 Comércio de gás por condutas </t>
  </si>
  <si>
    <t xml:space="preserve">3530 Produção e distribuição de vapor, água quente e fria e ar frio por conduta; produção de gelo </t>
  </si>
  <si>
    <t xml:space="preserve">35301 Produção e distribuição de vapor, água quente e fria e ar frio por conduta </t>
  </si>
  <si>
    <t xml:space="preserve">35302 Produção de gelo </t>
  </si>
  <si>
    <t xml:space="preserve">36001 Captação e tratamento de água </t>
  </si>
  <si>
    <t xml:space="preserve">36002 Distribuição de água </t>
  </si>
  <si>
    <t xml:space="preserve">37001 Recolha e drenagem de águas residuais </t>
  </si>
  <si>
    <t xml:space="preserve">37002 Tratamento de águas residuais </t>
  </si>
  <si>
    <t xml:space="preserve">381 Recolha de resíduos </t>
  </si>
  <si>
    <t xml:space="preserve">3811 Recolha de resíduos não perigosos </t>
  </si>
  <si>
    <t xml:space="preserve">38111 Recolha de resíduos inertes </t>
  </si>
  <si>
    <t xml:space="preserve">38112 Recolha de outros resíduos não perigosos </t>
  </si>
  <si>
    <t xml:space="preserve">38120 Recolha de resíduos perigosos </t>
  </si>
  <si>
    <t xml:space="preserve">382 Tratamento e eliminação de resíduos </t>
  </si>
  <si>
    <t xml:space="preserve">3821 Tratamento e eliminação de resíduos não perigosos </t>
  </si>
  <si>
    <t xml:space="preserve">38211 Tratamento e eliminação de resíduos inertes </t>
  </si>
  <si>
    <t xml:space="preserve">38212 Tratamento e eliminação de outros resíduos não perigosos </t>
  </si>
  <si>
    <t xml:space="preserve">38220 Tratamento e eliminação de resíduos perigosos </t>
  </si>
  <si>
    <t xml:space="preserve">383 Valorização de materiais </t>
  </si>
  <si>
    <t xml:space="preserve">3831 Desmantelamento de equipamentos e bens, em fim de vida </t>
  </si>
  <si>
    <t xml:space="preserve">38311 Desmantelamento de veículos automóveis, em fim de vida </t>
  </si>
  <si>
    <t xml:space="preserve">38312 Desmantelamento de equipamentos eléctricos e electrónicos, em fim de vida </t>
  </si>
  <si>
    <t xml:space="preserve">38313 Desmantelamento de outros equipamentos e bens, em fim de vida </t>
  </si>
  <si>
    <t xml:space="preserve">3832 Valorização de resíduos seleccionados </t>
  </si>
  <si>
    <t xml:space="preserve">38321 Valorização de resíduos metálicos </t>
  </si>
  <si>
    <t xml:space="preserve">38322 Valorização de resíduos não metálicos </t>
  </si>
  <si>
    <t xml:space="preserve">39000 Descontaminação e actividades similares </t>
  </si>
  <si>
    <t xml:space="preserve">41100 Promoção imobiliária (desenvolvimento de projectos de edifícios) </t>
  </si>
  <si>
    <t xml:space="preserve">41200 Construção de edifícios (residenciais e não residenciais) </t>
  </si>
  <si>
    <t xml:space="preserve">421 Construção de estradas, pontes, túneis, pistas de aeroportos e vias férreas </t>
  </si>
  <si>
    <t xml:space="preserve">42110 Construção de estradas e pistas de aeroportos </t>
  </si>
  <si>
    <t xml:space="preserve">42120 Construção de vias férreas </t>
  </si>
  <si>
    <t xml:space="preserve">42130 Construção de pontes e túneis </t>
  </si>
  <si>
    <t>422 Construção de redes de transporte de águas, de esgotos, de distribuição de energia, de telecomunicações e de outras redes</t>
  </si>
  <si>
    <t xml:space="preserve">42210 Construção de redes de transporte de águas, de esgotos e de outros fluidos </t>
  </si>
  <si>
    <t xml:space="preserve">42220 Construção de redes de transporte e distribuição de electricidade e redes de telecomunicações </t>
  </si>
  <si>
    <t xml:space="preserve">429 Construção de outras obras de engenharia civil </t>
  </si>
  <si>
    <t xml:space="preserve">42910 Engenharia hidráulica </t>
  </si>
  <si>
    <t xml:space="preserve">42990 Construção de outras obras de engenharia civil, n.e. </t>
  </si>
  <si>
    <t xml:space="preserve">431 Demolição e preparação dos locais de construção </t>
  </si>
  <si>
    <t xml:space="preserve">43110 Demolição </t>
  </si>
  <si>
    <t xml:space="preserve">43120 Preparação dos locais de construção </t>
  </si>
  <si>
    <t xml:space="preserve">43130 Perfurações e sondagens </t>
  </si>
  <si>
    <t xml:space="preserve">432 Instalação eléctrica, de canalizações, de climatização e outras instalações </t>
  </si>
  <si>
    <t xml:space="preserve">43210 Instalação eléctrica </t>
  </si>
  <si>
    <t xml:space="preserve">4322 Instalação de canalizações e de climatização </t>
  </si>
  <si>
    <t xml:space="preserve">43221 Instalação de canalizações </t>
  </si>
  <si>
    <t xml:space="preserve">43222 Instalação de climatização </t>
  </si>
  <si>
    <t xml:space="preserve">43290 Outras instalações em construções </t>
  </si>
  <si>
    <t xml:space="preserve">433 Actividades de acabamento em edifícios </t>
  </si>
  <si>
    <t xml:space="preserve">43310 Estucagem </t>
  </si>
  <si>
    <t xml:space="preserve">43320 Montagem de trabalhos de carpintaria e de caixilharia </t>
  </si>
  <si>
    <t xml:space="preserve">43330 Revestimento de pavimentos e de paredes </t>
  </si>
  <si>
    <t xml:space="preserve">43340 Pintura e colocação de vidros </t>
  </si>
  <si>
    <t xml:space="preserve">43390 Outras actividades de acabamento em edifícios </t>
  </si>
  <si>
    <t xml:space="preserve">439 Outras actividades especializadas de construção </t>
  </si>
  <si>
    <t xml:space="preserve">43910 Actividades de colocação de coberturas </t>
  </si>
  <si>
    <t xml:space="preserve">4399 Outras actividades especializadas de construção, n.e. </t>
  </si>
  <si>
    <t xml:space="preserve">43991 Aluguer de equipamento de construção e de demolição, com operador </t>
  </si>
  <si>
    <t xml:space="preserve">43992 Outras actividades especializadas de construção diversas, n.e. </t>
  </si>
  <si>
    <t xml:space="preserve">451 Comércio de veículos automóveis </t>
  </si>
  <si>
    <t xml:space="preserve">45110 Comércio de veículos automóveis ligeiros </t>
  </si>
  <si>
    <t xml:space="preserve">45190 Comércio de outros veículos automóveis </t>
  </si>
  <si>
    <t xml:space="preserve">45200 Manutenção e reparação de veículos automóveis </t>
  </si>
  <si>
    <t xml:space="preserve">453 Comércio de peças e acessórios para veículos automóveis </t>
  </si>
  <si>
    <t xml:space="preserve">45310 Comércio por grosso de peças e acessórios para veículos automóveis </t>
  </si>
  <si>
    <t xml:space="preserve">45320 Comércio a retalho de peças e acessórios para veículos automóveis </t>
  </si>
  <si>
    <t xml:space="preserve">4540 Comércio, manutenção e reparação de motociclos, de suas peças e acessórios </t>
  </si>
  <si>
    <t xml:space="preserve">45401 Comércio por grosso e a retalho de motociclos, de suas peças e acessórios </t>
  </si>
  <si>
    <t xml:space="preserve">45402 Manutenção e reparação de motociclos, de suas peças e acessórios </t>
  </si>
  <si>
    <t xml:space="preserve">461 Agentes do comércio por grosso </t>
  </si>
  <si>
    <t xml:space="preserve">46110 Agentes do comércio por grosso de matérias-primas agrícolas e têxteis, animais vivos e produtos semi-acabados </t>
  </si>
  <si>
    <t xml:space="preserve">46120 Agentes do comércio por grosso de combustíveis, minérios, metais e de produtos químicos para a indústria </t>
  </si>
  <si>
    <t xml:space="preserve">46130 Agentes do comércio por grosso de madeira e materiais de construção </t>
  </si>
  <si>
    <t xml:space="preserve">46140 Agentes do comércio por grosso de máquinas, equipamento industrial, embarcações e aeronaves </t>
  </si>
  <si>
    <t xml:space="preserve">46150 Agentes do comércio por grosso de mobiliário, artigos para uso doméstico e ferragens </t>
  </si>
  <si>
    <t xml:space="preserve">46160 Agentes do comércio por grosso de têxteis, vestuário, calçado e artigos de couro </t>
  </si>
  <si>
    <t xml:space="preserve">46170 Agentes do comércio por grosso de produtos alimentares, bebidas e tabaco </t>
  </si>
  <si>
    <t xml:space="preserve">46180 Agentes especializados do comércio por grosso de outros produtos </t>
  </si>
  <si>
    <t xml:space="preserve">46190 Agentes do comércio por grosso misto sem predominância </t>
  </si>
  <si>
    <t xml:space="preserve">462 Comércio por grosso de produtos agrícolas brutos e animais vivos </t>
  </si>
  <si>
    <t xml:space="preserve">4621 Comércio por grosso de cereais, tabaco e cortiça em bruto, sementes, outras matérias-primas agrícolas e alimentos para animais </t>
  </si>
  <si>
    <t xml:space="preserve">46211 Comércio por grosso de alimentos para animais </t>
  </si>
  <si>
    <t xml:space="preserve">46212 Comércio por grosso de tabaco em bruto </t>
  </si>
  <si>
    <t xml:space="preserve">46213 Comércio por grosso de cortiça em bruto </t>
  </si>
  <si>
    <t xml:space="preserve">46214 Comércio por grosso de cereais, sementes, leguminosas, oleaginosas e outras matérias-primas agrícolas </t>
  </si>
  <si>
    <t xml:space="preserve">46220 Comércio por grosso de flores e plantas </t>
  </si>
  <si>
    <t xml:space="preserve">46230 Comércio por grosso de animais vivos </t>
  </si>
  <si>
    <t xml:space="preserve">46240 Comércio por grosso de peles e couro </t>
  </si>
  <si>
    <t xml:space="preserve">463 Comércio por grosso de produtos alimentares, bebidas e tabaco </t>
  </si>
  <si>
    <t xml:space="preserve">4631 Comércio por grosso de fruta e de produtos hortícolas </t>
  </si>
  <si>
    <t xml:space="preserve">46311 Comércio por grosso de fruta e de produtos hortícolas, excepto batata </t>
  </si>
  <si>
    <t xml:space="preserve">46312 Comércio por grosso de batata </t>
  </si>
  <si>
    <t xml:space="preserve">46320 Comércio por grosso de carne e produtos à base de carne </t>
  </si>
  <si>
    <t xml:space="preserve">4633 Comércio por grosso de leite e derivados, ovos, azeite, óleos e gorduras alimentares </t>
  </si>
  <si>
    <t xml:space="preserve">46331 Comércio por grosso de leite, seus derivados e ovos </t>
  </si>
  <si>
    <t xml:space="preserve">46332 Comércio por grosso de azeite, óleos e gorduras alimentares </t>
  </si>
  <si>
    <t xml:space="preserve">4634 Comércio por grosso de bebidas </t>
  </si>
  <si>
    <t xml:space="preserve">46341 Comércio por grosso de bebidas alcoólicas </t>
  </si>
  <si>
    <t xml:space="preserve">46342 Comércio por grosso de bebidas não alcoólicas </t>
  </si>
  <si>
    <t xml:space="preserve">46350 Comércio por grosso de tabaco </t>
  </si>
  <si>
    <t xml:space="preserve">4636 Comércio por grosso de açúcar, chocolate e produtos de confeitaria </t>
  </si>
  <si>
    <t xml:space="preserve">46361 Comércio por grosso de açúcar </t>
  </si>
  <si>
    <t xml:space="preserve">46362 Comércio por grosso de chocolate e de produtos de confeitaria </t>
  </si>
  <si>
    <t xml:space="preserve">46370 Comércio por grosso de café, chá, cacau e especiarias </t>
  </si>
  <si>
    <t xml:space="preserve">4638 Comércio por grosso de outros produtos alimentares </t>
  </si>
  <si>
    <t xml:space="preserve">46381 Comércio por grosso de peixe, crustáceos e moluscos </t>
  </si>
  <si>
    <t xml:space="preserve">46382 Comércio por grosso de outros produtos alimentares, n.e. </t>
  </si>
  <si>
    <t xml:space="preserve">46390 Comércio por grosso não especializado de produtos alimentares, bebidas e tabaco </t>
  </si>
  <si>
    <t xml:space="preserve">464 Comércio por grosso de bens de consumo, excepto alimentares, bebidas e tabaco </t>
  </si>
  <si>
    <t xml:space="preserve">46410 Comércio por grosso de têxteis </t>
  </si>
  <si>
    <t xml:space="preserve">4642 Comércio por grosso de vestuário e calçado </t>
  </si>
  <si>
    <t xml:space="preserve">46421 Comércio por grosso de vestuário e de acessórios </t>
  </si>
  <si>
    <t xml:space="preserve">46422 Comércio por grosso de calçado </t>
  </si>
  <si>
    <t xml:space="preserve">46430 Comércio por grosso de electrodomésticos, aparelhos de rádio e de televisão </t>
  </si>
  <si>
    <t xml:space="preserve">4644 Comércio por grosso de louças em cerâmica e em vidro e produtos de limpeza </t>
  </si>
  <si>
    <t xml:space="preserve">46441 Comércio por grosso de louças em cerâmica e em vidro </t>
  </si>
  <si>
    <t xml:space="preserve">46442 Comércio por grosso de produtos de limpeza </t>
  </si>
  <si>
    <t xml:space="preserve">46450 Comércio por grosso de perfumes e de produtos de higiene </t>
  </si>
  <si>
    <t xml:space="preserve">46460 Comércio por grosso de produtos farmacêuticos </t>
  </si>
  <si>
    <t xml:space="preserve">46470 Comércio por grosso de móveis para uso doméstico, carpetes, tapetes e artigos de iluminação </t>
  </si>
  <si>
    <t xml:space="preserve">46480 Comércio por grosso de relógios e de artigos de ourivesaria e joalharia </t>
  </si>
  <si>
    <t xml:space="preserve">4649 Outro comércio por grosso de bens de consumo </t>
  </si>
  <si>
    <t xml:space="preserve">46491 Comércio por grosso de artigos de papelaria </t>
  </si>
  <si>
    <t xml:space="preserve">46492 Comércio por grosso de livros, revistas e jornais </t>
  </si>
  <si>
    <t xml:space="preserve">46493 Comércio por grosso de brinquedos, jogos e artigos de desporto </t>
  </si>
  <si>
    <t xml:space="preserve">46494 Outro comércio por grosso de bens de consumo, n.e. </t>
  </si>
  <si>
    <t xml:space="preserve">465 Comércio por grosso de equipamento das tecnologias de informação e comunicação ( TIC) </t>
  </si>
  <si>
    <t xml:space="preserve">46510 Comércio por grosso de computadores, equipamentos periféricos e programas informáticos </t>
  </si>
  <si>
    <t xml:space="preserve">46520 Comércio por grosso de equipamentos electrónicos, de telecomunicações e suas partes </t>
  </si>
  <si>
    <t xml:space="preserve">466 Comércio por grosso de outras máquinas, equipamentos e suas partes </t>
  </si>
  <si>
    <t xml:space="preserve">46610 Comércio por grosso de máquinas e equipamentos, agrícolas </t>
  </si>
  <si>
    <t xml:space="preserve">46620 Comércio por grosso de máquinas-ferramentas </t>
  </si>
  <si>
    <t xml:space="preserve">46630 Comércio por grosso de máquinas para a indústria extractiva, construção e engenharia civil </t>
  </si>
  <si>
    <t xml:space="preserve">46640 Comércio por grosso de máquinas para a indústria têxtil, máquinas de costura e de tricotar </t>
  </si>
  <si>
    <t xml:space="preserve">46650 Comércio por grosso de mobiliário de escritório </t>
  </si>
  <si>
    <t xml:space="preserve">46660 Comércio por grosso de outras máquinas e material de escritório </t>
  </si>
  <si>
    <t xml:space="preserve">46690 Comércio por grosso de outras máquinas e equipamentos </t>
  </si>
  <si>
    <t xml:space="preserve">467 Comércio por grosso de combustíveis, metais, materiais de construção, ferragens e outros produtos n.e. </t>
  </si>
  <si>
    <t xml:space="preserve">4671 Comércio por grosso de combustíveis sólidos, líquidos, gasosos e produtos derivados </t>
  </si>
  <si>
    <t xml:space="preserve">46711 Comércio por grosso de produtos petrolíferos </t>
  </si>
  <si>
    <t xml:space="preserve">46712 Comércio por grosso de combustíveis sólidos, líquidos e gasosos, não derivados do petróleo </t>
  </si>
  <si>
    <t xml:space="preserve">46720 Comércio por grosso de minérios e de metais </t>
  </si>
  <si>
    <t xml:space="preserve">4673 Comércio por grosso de madeira, de materiais de construção e equipamento sanitário </t>
  </si>
  <si>
    <t xml:space="preserve">46731 Comércio por grosso de madeira em bruto e de produtos derivados </t>
  </si>
  <si>
    <t xml:space="preserve">46732 Comércio por grosso de materiais de construção (excepto madeira) e equipamento sanitário </t>
  </si>
  <si>
    <t xml:space="preserve">46740 Comércio por grosso de ferragens, ferramentas manuais e artigos para canalizações e aquecimento </t>
  </si>
  <si>
    <t xml:space="preserve">46750 Comércio por grosso de produtos químicos </t>
  </si>
  <si>
    <t xml:space="preserve">4676 Comércio por grosso de outros bens intermédios </t>
  </si>
  <si>
    <t xml:space="preserve">46761 Comércio por grosso de fibras têxteis naturais, artificiais e sintéticas </t>
  </si>
  <si>
    <t xml:space="preserve">46762 Comércio por grosso de outros bens intermédios, n.e. </t>
  </si>
  <si>
    <t xml:space="preserve">4677 Comércio por grosso de desperdícios e sucata </t>
  </si>
  <si>
    <t xml:space="preserve">46771 Comércio por grosso de sucatas e de desperdícios metálicos </t>
  </si>
  <si>
    <t xml:space="preserve">46772 Comércio por grosso de desperdícios têxteis, de cartão e papéis velhos </t>
  </si>
  <si>
    <t xml:space="preserve">46773 Comércio por grosso de desperdícios de materiais, n.e. </t>
  </si>
  <si>
    <t xml:space="preserve">46900 Comércio por grosso não especializado </t>
  </si>
  <si>
    <t xml:space="preserve">471 Comércio a retalho em estabelecimentos não especializados </t>
  </si>
  <si>
    <t xml:space="preserve">4711 Comércio a retalho em estabelecimentos não especializados, com predominância de produtos alimentares, bebidas ou tabaco </t>
  </si>
  <si>
    <t xml:space="preserve">47111 Comércio a retalho em supermercados e hipermercados </t>
  </si>
  <si>
    <t xml:space="preserve">47112 Comércio a retalho em outros estabelecimentos não especializados, com predominância de produtos alimentares, bebidas ou tabaco </t>
  </si>
  <si>
    <t xml:space="preserve">4719 Comércio a retalho em estabelecimentos não especializados, sem predominância de produtos alimentares, bebidas ou tabaco </t>
  </si>
  <si>
    <t xml:space="preserve">47191 Comércio a retalho não especializado, sem predominância de produtos alimentares, bebidas ou tabaco, em grandes armazéns e similares </t>
  </si>
  <si>
    <t xml:space="preserve">47192 Comércio a retalho em outros estabelecimentos não especializados, sem predominância de produtos alimentares, bebidas ou tabaco </t>
  </si>
  <si>
    <t xml:space="preserve">472 Comércio a retalho de produtos alimentares, bebidas e tabaco, em estabelecimentos especializados </t>
  </si>
  <si>
    <t xml:space="preserve">47210 Comércio a retalho de frutas e produtos hortícolas, em estabelecimentos especializados </t>
  </si>
  <si>
    <t xml:space="preserve">47220 Comércio a retalho de carne e produtos à base de carne, em estabelecimentos especializados </t>
  </si>
  <si>
    <t xml:space="preserve">47230 Comércio a retalho de peixe, crustáceos e moluscos, em estabelecimentos especializados </t>
  </si>
  <si>
    <t xml:space="preserve">47240 Comércio a retalho de pão, de produtos de pastelaria e de confeitaria, em estabelecimentos especializados </t>
  </si>
  <si>
    <t xml:space="preserve">47250 Comércio a retalho de bebidas, em estabelecimentos especializados </t>
  </si>
  <si>
    <t xml:space="preserve">47260 Comércio a retalho de tabaco, em estabelecimentos especializados </t>
  </si>
  <si>
    <t xml:space="preserve">4729 Comércio a retalho de outros produtos alimentares, em estabelecimentos especializados </t>
  </si>
  <si>
    <t xml:space="preserve">47291 Comércio a retalho de leite e de derivados, em estabelecimentos especializados </t>
  </si>
  <si>
    <t xml:space="preserve">47292 Comércio a retalho de produtos alimentares, naturais e dietéticos, em estabelecimentos especializados </t>
  </si>
  <si>
    <t xml:space="preserve">47293 Outro comércio a retalho de produtos alimentares, em estabelecimentos especializados, n.e. </t>
  </si>
  <si>
    <t xml:space="preserve">47300 Comércio a retalho de combustível para veículos a motor, em estabelecimentos especializados </t>
  </si>
  <si>
    <t xml:space="preserve">474 Comércio a retalho de equipamento das tecnologias de informação e comunicação (TIC), em estabelecimentos especializados </t>
  </si>
  <si>
    <t xml:space="preserve">47410 Comércio a retalho de computadores, unidades periféricas e programas informáticos, em estabelecimentos especializados </t>
  </si>
  <si>
    <t xml:space="preserve">47420 Comércio a retalho de equipamento de telecomunicações, em estabelecimentos especializados </t>
  </si>
  <si>
    <t xml:space="preserve">47430 Comércio a retalho de equipamento audiovisual, em estabelecimentos especializados </t>
  </si>
  <si>
    <t xml:space="preserve">475 Comércio a retalho de outro equipamento para uso doméstico, em estabelecimentos especializados </t>
  </si>
  <si>
    <t xml:space="preserve">47510 Comércio a retalho de têxteis, em estabelecimentos especializados </t>
  </si>
  <si>
    <t xml:space="preserve">4752 Comércio a retalho de ferragens, tintas, vidros, equipamento sanitário, ladrilhos e similares, em estabelecimentos especializados </t>
  </si>
  <si>
    <t xml:space="preserve">47521 Comércio a retalho de ferragens e de vidro plano, em estabelecimentos especializados </t>
  </si>
  <si>
    <t xml:space="preserve">47522 Comércio a retalho de tintas, vernizes e produtos similares, em estabelecimentos especializados </t>
  </si>
  <si>
    <t xml:space="preserve">47523 Comércio a retalho de material de bricolage, equipamento sanitário, ladrilhos e materiais similares, em estabelecimentos especializados </t>
  </si>
  <si>
    <t xml:space="preserve">47530 Comércio a retalho de carpetes, tapetes, cortinados e revestimentos para paredes e pavimentos, em estabelecimentos especializados </t>
  </si>
  <si>
    <t xml:space="preserve">47540 Comércio a retalho de electrodomésticos, em estabelecimentos especializados </t>
  </si>
  <si>
    <t>4759 Comércio a retalho de móveis, de artigos de iluminação e de outros artigos para o lar, em estabelecimentos especializados</t>
  </si>
  <si>
    <t xml:space="preserve">47591 Comércio a retalho de mobiliário e artigos de iluminação, em estabelecimentos especializados </t>
  </si>
  <si>
    <t xml:space="preserve">47592 Comércio a retalho de louças, cutelaria e de outros artigos similares para uso doméstico, em estabelecimentos especializados </t>
  </si>
  <si>
    <t xml:space="preserve">47593 Comércio a retalho de outros artigos para o lar, n.e., em estabelecimentos especializados </t>
  </si>
  <si>
    <t xml:space="preserve">476 Comércio a retalho de bens culturais e recreativos, em estabelecimentos especializados </t>
  </si>
  <si>
    <t xml:space="preserve">47610 Comércio a retalho de livros, em estabelecimentos especializados </t>
  </si>
  <si>
    <t xml:space="preserve">47620 Comércio a retalho de jornais, revistas e artigos de papelaria, em estabelecimentos especializados </t>
  </si>
  <si>
    <t xml:space="preserve">47630 Comércio a retalho de discos, CD, DVD, cassetes e similares, em estabelecimentos especializados </t>
  </si>
  <si>
    <t xml:space="preserve">47640 Comércio a retalho de artigos de desporto, de campismo e lazer, em estabelecimentos especializados </t>
  </si>
  <si>
    <t xml:space="preserve">47650 Comércio a retalho de jogos e brinquedos, em estabelecimentos especializados </t>
  </si>
  <si>
    <t xml:space="preserve">477 Comércio a retalho de outros produtos, em estabelecimentos especializados </t>
  </si>
  <si>
    <t xml:space="preserve">4771 Comércio a retalho de vestuário, em estabelecimentos especializados </t>
  </si>
  <si>
    <t xml:space="preserve">47711 Comércio a retalho de vestuário para adultos, em estabelecimentos especializados </t>
  </si>
  <si>
    <t xml:space="preserve">47712 Comércio a retalho de vestuário para bebés e crianças, em estabelecimentos especializados </t>
  </si>
  <si>
    <t xml:space="preserve">4772 Comércio a retalho de calçado e artigos de couro, em estabelecimentos especializados </t>
  </si>
  <si>
    <t xml:space="preserve">47721 Comércio a retalho de calçado, em estabelecimentos especializados </t>
  </si>
  <si>
    <t xml:space="preserve">47722 Comércio a retalho de marroquinaria e artigos de viagem, em estabelecimentos especializados </t>
  </si>
  <si>
    <t xml:space="preserve">47730 Comércio a retalho de produtos farmacêuticos, em estabelecimentos especializados </t>
  </si>
  <si>
    <t xml:space="preserve">47740 Comércio a retalho de produtos médicos e ortopédicos, em estabelecimentos especializados </t>
  </si>
  <si>
    <t xml:space="preserve">47750 Comércio a retalho de produtos cosméticos e de higiene, em estabelecimentos especializados </t>
  </si>
  <si>
    <t xml:space="preserve">4776 Comércio a retalho de flores, plantas, sementes, fertilizantes, animais de companhia e respectivos alimentos, em estabelecimentos especializados </t>
  </si>
  <si>
    <t xml:space="preserve">47761 Comércio a retalho de flores, plantas, sementes e fertilizantes, em estabelecimentos especializados </t>
  </si>
  <si>
    <t xml:space="preserve">47762 Comércio a retalho de animais de companhia e respectivos alimentos, em estabelecimentos especializados </t>
  </si>
  <si>
    <t xml:space="preserve">47770 Comércio a retalho de relógios e de artigos de ourivesaria e joalharia, em estabelecimentos especializados </t>
  </si>
  <si>
    <t xml:space="preserve">4778 Comércio a retalho de outros produtos novos, em estabelecimentos especializados </t>
  </si>
  <si>
    <t xml:space="preserve">47781 Comércio a retalho de máquinas e de outro material de escritório, em estabelecimentos especializados </t>
  </si>
  <si>
    <t xml:space="preserve">47782 Comércio a retalho de material óptico, fotográfico, cinematográfico e de instrumentos de precisão, em estabelecimentos especializados </t>
  </si>
  <si>
    <t xml:space="preserve">47783 Comércio a retalho de combustíveis para uso doméstico, em estabelecimentos especializados </t>
  </si>
  <si>
    <t xml:space="preserve">47784 Comércio a retalho de outros produtos novos, em estabelecimentos especializados, n.e. </t>
  </si>
  <si>
    <t xml:space="preserve">47790 Comércio a retalho de artigos em segunda mão, em estabelecimentos especializados </t>
  </si>
  <si>
    <t xml:space="preserve">478 Comércio a retalho em bancas, feiras e unidades móveis de venda </t>
  </si>
  <si>
    <t xml:space="preserve">47810 Comércio a retalho em bancas, feiras e unidades móveis de venda, de produtos alimentares, bebidas e tabaco </t>
  </si>
  <si>
    <t>47820 Comércio a retalho em bancas, feiras e unidades móveis de venda, de têxteis, vestuário, calçado, malas e similares</t>
  </si>
  <si>
    <t xml:space="preserve">47890 Comércio a retalho em bancas, feiras e unidades móveis de venda, de outros produtos </t>
  </si>
  <si>
    <t xml:space="preserve">479 Comércio a retalho não efectuado em estabelecimentos, bancas, feiras ou unidades móveis de venda </t>
  </si>
  <si>
    <t xml:space="preserve">47910 Comércio a retalho por correspondência ou via Internet </t>
  </si>
  <si>
    <t xml:space="preserve">47990 Comércio a retalho por outros métodos, não efectuado em estabelecimentos, bancas, feiras ou unidades móveis de venda </t>
  </si>
  <si>
    <t xml:space="preserve">49100 Transporte interurbano de passageiros por caminho-de-ferro </t>
  </si>
  <si>
    <t xml:space="preserve">49200 Transporte de mercadorias por caminho-de-ferro </t>
  </si>
  <si>
    <t xml:space="preserve">493 Outros transportes terrestres de passageiros </t>
  </si>
  <si>
    <t xml:space="preserve">49310 Transportes terrestres, urbanos e suburbanos, de passageiros </t>
  </si>
  <si>
    <t xml:space="preserve">49320 Transporte ocasional de passageiros em veículos ligeiros </t>
  </si>
  <si>
    <t xml:space="preserve">4939 Outros transportes terrestres de passageiros, n.e </t>
  </si>
  <si>
    <t xml:space="preserve">49391 Transporte interurbano em autocarros </t>
  </si>
  <si>
    <t xml:space="preserve">49392 Outros transportes terrestres de passageiros diversos, n.e </t>
  </si>
  <si>
    <t xml:space="preserve">494 Transportes rodoviários de mercadorias e actividades de mudanças </t>
  </si>
  <si>
    <t xml:space="preserve">49410 Transportes rodoviários de mercadorias </t>
  </si>
  <si>
    <t xml:space="preserve">49420 Actividades de mudanças, por via rodoviária </t>
  </si>
  <si>
    <t xml:space="preserve">49500 Transportes por oleodutos ou gasodutos </t>
  </si>
  <si>
    <t xml:space="preserve">5010 Transportes marítimos de passageiros </t>
  </si>
  <si>
    <t xml:space="preserve">50101 Transportes marítimos não costeiros de passageiros </t>
  </si>
  <si>
    <t xml:space="preserve">50102 Transportes costeiros e locais de passageiros </t>
  </si>
  <si>
    <t xml:space="preserve">50200 Transportes marítimos de mercadorias </t>
  </si>
  <si>
    <t xml:space="preserve">50300 Transportes de passageiros por vias navegáveis interiores </t>
  </si>
  <si>
    <t xml:space="preserve">51100 Transportes aéreos de passageiros </t>
  </si>
  <si>
    <t xml:space="preserve">512 Transportes aéreos de mercadorias e transportes espaciais </t>
  </si>
  <si>
    <t xml:space="preserve">51210 Transportes aéreos de mercadorias </t>
  </si>
  <si>
    <t xml:space="preserve">51220 Transportes espaciais </t>
  </si>
  <si>
    <t xml:space="preserve">5210 Armazenagem </t>
  </si>
  <si>
    <t xml:space="preserve">52101 Armazenagem frigorífica </t>
  </si>
  <si>
    <t xml:space="preserve">52102 Armazenagem não frigorífica </t>
  </si>
  <si>
    <t xml:space="preserve">522 Actividades auxiliares dos transportes </t>
  </si>
  <si>
    <t xml:space="preserve">5221 Actividades auxiliares e de gestão de infra-estruturas dos transportes terrestres </t>
  </si>
  <si>
    <t xml:space="preserve">52211 Gestão de infra-estruturas dos transportes terrestres </t>
  </si>
  <si>
    <t xml:space="preserve">52212 Assistência a veículos na estrada </t>
  </si>
  <si>
    <t xml:space="preserve">52213 Outras actividades auxiliares dos transportes terrestres </t>
  </si>
  <si>
    <t xml:space="preserve">52220 Actividades auxiliares dos transportes por água </t>
  </si>
  <si>
    <t xml:space="preserve">52230 Actividades auxiliares dos transportes aéreos </t>
  </si>
  <si>
    <t xml:space="preserve">52240 Manuseamento de carga </t>
  </si>
  <si>
    <t xml:space="preserve">5229 Actividades dos agentes transitários, aduaneiros e de outras actividades de apoio ao transporte </t>
  </si>
  <si>
    <t xml:space="preserve">52291 Organização do transporte </t>
  </si>
  <si>
    <t xml:space="preserve">52292 Agentes aduaneiros e similares de apoio ao transporte </t>
  </si>
  <si>
    <t xml:space="preserve">53100 Actividades postais sujeitas a obrigações do serviço universal </t>
  </si>
  <si>
    <t xml:space="preserve">53200 Outras actividades postais e de courier </t>
  </si>
  <si>
    <t xml:space="preserve">551 Estabelecimentos hoteleiros </t>
  </si>
  <si>
    <t xml:space="preserve">5511 Estabelecimentos hoteleiros com restaurante </t>
  </si>
  <si>
    <t xml:space="preserve">55111 Hotéis com restaurante </t>
  </si>
  <si>
    <t xml:space="preserve">55112 Pensões com restaurante </t>
  </si>
  <si>
    <t xml:space="preserve">55113 Estalagens com restaurante </t>
  </si>
  <si>
    <t xml:space="preserve">55114 Pousadas com restaurante </t>
  </si>
  <si>
    <t xml:space="preserve">55115 Motéis com restaurante </t>
  </si>
  <si>
    <t xml:space="preserve">55116 Hotéis-Apartamentos com restaurante </t>
  </si>
  <si>
    <t xml:space="preserve">55117 Aldeamentos turísticos com restaurante </t>
  </si>
  <si>
    <t xml:space="preserve">55118 Apartamentos turísticos com restaurante </t>
  </si>
  <si>
    <t xml:space="preserve">55119 Outros estabelecimentos hoteleiros com restaurante </t>
  </si>
  <si>
    <t xml:space="preserve">5512 Estabelecimentos hoteleiros sem restaurante </t>
  </si>
  <si>
    <t xml:space="preserve">55121 Hotéis sem restaurante </t>
  </si>
  <si>
    <t xml:space="preserve">55122 Pensões sem restaurante </t>
  </si>
  <si>
    <t xml:space="preserve">55123 Apartamentos turísticos sem restaurante </t>
  </si>
  <si>
    <t xml:space="preserve">55124 Outros estabelecimentos hoteleiros sem restaurante </t>
  </si>
  <si>
    <t xml:space="preserve">5520 Residências para férias e outros alojamentos de curta duração </t>
  </si>
  <si>
    <t xml:space="preserve">55201 Alojamento mobilado para turistas </t>
  </si>
  <si>
    <t xml:space="preserve">55202 Turismo no espaço rural </t>
  </si>
  <si>
    <t xml:space="preserve">55203 Colónias e campos de férias </t>
  </si>
  <si>
    <t xml:space="preserve">55204 Outros locais de alojamento de curta duração </t>
  </si>
  <si>
    <t xml:space="preserve">55300 Parques de campismo e de caravanismo </t>
  </si>
  <si>
    <t xml:space="preserve">55900 Outros locais de alojamento </t>
  </si>
  <si>
    <t xml:space="preserve">5610 Restaurantes (inclui actividades de restauração em meios móveis) </t>
  </si>
  <si>
    <t xml:space="preserve">56101 Restaurantes tipo tradicional </t>
  </si>
  <si>
    <t xml:space="preserve">56102 Restaurantes com lugares ao balcão </t>
  </si>
  <si>
    <t xml:space="preserve">56103 Restaurantes sem serviço de mesa </t>
  </si>
  <si>
    <t xml:space="preserve">56104 Restaurantes típicos </t>
  </si>
  <si>
    <t xml:space="preserve">56105 Restaurantes com espaço de dança </t>
  </si>
  <si>
    <t xml:space="preserve">56106 Confecção de refeições prontas a levar para casa </t>
  </si>
  <si>
    <t xml:space="preserve">56107 Restaurantes, n.e. (inclui actividades de restauração em meios móveis) </t>
  </si>
  <si>
    <t xml:space="preserve">562 Fornecimento de refeições para eventos e outras actividades de serviço de refeições </t>
  </si>
  <si>
    <t xml:space="preserve">56210 Fornecimento de refeições para eventos </t>
  </si>
  <si>
    <t xml:space="preserve">56290 Outras actividades de serviço de refeições </t>
  </si>
  <si>
    <t xml:space="preserve">5630 Estabelecimentos de bebidas </t>
  </si>
  <si>
    <t xml:space="preserve">56301 Cafés </t>
  </si>
  <si>
    <t xml:space="preserve">56302 Bares </t>
  </si>
  <si>
    <t xml:space="preserve">56303 Pastelarias e casas de chá </t>
  </si>
  <si>
    <t xml:space="preserve">56304 Outros estabelecimentos de bebidas sem espectáculo </t>
  </si>
  <si>
    <t xml:space="preserve">56305 Estabelecimentos de bebidas com espaço de dança </t>
  </si>
  <si>
    <t xml:space="preserve">581 Edição de livros, de jornais e de outras publicações </t>
  </si>
  <si>
    <t xml:space="preserve">58110 Edição de livros </t>
  </si>
  <si>
    <t xml:space="preserve">58120 Edição de listas destinadas a consulta </t>
  </si>
  <si>
    <t xml:space="preserve">58130 Edição de jornais </t>
  </si>
  <si>
    <t xml:space="preserve">58140 Edição de revistas e de outras publicações periódicas </t>
  </si>
  <si>
    <t xml:space="preserve">58190 Outras actividades de edição </t>
  </si>
  <si>
    <t xml:space="preserve">582 Edição de programas informáticos </t>
  </si>
  <si>
    <t xml:space="preserve">5821 58210 Edição de jogos de computador </t>
  </si>
  <si>
    <t xml:space="preserve">5829 58290 Edição de outros programas informáticos </t>
  </si>
  <si>
    <t xml:space="preserve">591 Actividades cinematográficas, de vídeo e de produção de programas de televisã </t>
  </si>
  <si>
    <t xml:space="preserve">59110 Produção de filmes, de vídeos e de programas de televisão </t>
  </si>
  <si>
    <t xml:space="preserve">59120 Actividades técnicas de pós-produção para filmes, vídeos e programas de televisão </t>
  </si>
  <si>
    <t xml:space="preserve">59130 Distribuição de filmes, de vídeos e de programas de televisão </t>
  </si>
  <si>
    <t xml:space="preserve">59140 Projecção de filmes e de vídeos </t>
  </si>
  <si>
    <t xml:space="preserve">59200 Actividades de gravação de som e edição de música </t>
  </si>
  <si>
    <t xml:space="preserve">60100 Actividades de rádio </t>
  </si>
  <si>
    <t xml:space="preserve">60200 Actividades de televisão </t>
  </si>
  <si>
    <t xml:space="preserve">61100 Actividades de telecomunicações por fio </t>
  </si>
  <si>
    <t xml:space="preserve">61200 Actividades de telecomunicações sem fio </t>
  </si>
  <si>
    <t xml:space="preserve">61300 Actividades de telecomunicações por satélite </t>
  </si>
  <si>
    <t xml:space="preserve">61900 Outras actividades de telecomunicações </t>
  </si>
  <si>
    <t xml:space="preserve">62010 Actividades de programação informática </t>
  </si>
  <si>
    <t xml:space="preserve">62020 Actividades de consultoria em informática </t>
  </si>
  <si>
    <t xml:space="preserve">62030 Gestão e exploração de equipamento informático </t>
  </si>
  <si>
    <t xml:space="preserve">62090 Outras actividades relacionadas com as tecnologias da informação e informática </t>
  </si>
  <si>
    <t xml:space="preserve">631 Actividades de processamento de dados, domiciliação de informação e actividades relacionadas; portais Web </t>
  </si>
  <si>
    <t xml:space="preserve">63110 Actividades de processamento de dados, domiciliação de informação e actividades relacionadas </t>
  </si>
  <si>
    <t xml:space="preserve">63120 Portais Web </t>
  </si>
  <si>
    <t xml:space="preserve">639 Outras actividades dos serviços de informação </t>
  </si>
  <si>
    <t xml:space="preserve">63910 Actividades de agências de notícias </t>
  </si>
  <si>
    <t xml:space="preserve">63990 Outras actividades dos serviços de informação, n.e. </t>
  </si>
  <si>
    <t xml:space="preserve">641 Intermediação monetária </t>
  </si>
  <si>
    <t xml:space="preserve">64110 Banco central </t>
  </si>
  <si>
    <t xml:space="preserve">64190 Outra intermediação monetária </t>
  </si>
  <si>
    <t xml:space="preserve">6420 Actividades das sociedades gestoras de participações sociais </t>
  </si>
  <si>
    <t xml:space="preserve">64201 Actividades das sociedades gestoras de participações sociais financeiras </t>
  </si>
  <si>
    <t xml:space="preserve">64202 Actividades das sociedades gestoras de participações sociais não financeiras </t>
  </si>
  <si>
    <t xml:space="preserve">64300 Trusts, fundos e entidades financeiras similares </t>
  </si>
  <si>
    <t xml:space="preserve">649 Outras actividades de serviços financeiros, excepto seguros e fundos de pensões </t>
  </si>
  <si>
    <t xml:space="preserve">64910 Actividades de locação financeira </t>
  </si>
  <si>
    <t xml:space="preserve">6492 Outras actividades de crédito </t>
  </si>
  <si>
    <t xml:space="preserve">64921 Actividades das instituições financeiras de crédito </t>
  </si>
  <si>
    <t xml:space="preserve">64922 Actividades das sociedades financeiras para aquisições a crédito </t>
  </si>
  <si>
    <t xml:space="preserve">64923 Outras actividades de crédito, n.e. </t>
  </si>
  <si>
    <t xml:space="preserve">6499 Outras actividades de serviços financeiros n.e., excepto seguros e fundos de pensões </t>
  </si>
  <si>
    <t xml:space="preserve">64991 Actividades de factoring </t>
  </si>
  <si>
    <t xml:space="preserve">64992 Outras actividades de serviços financeiros diversos , n.e.,excepto seguros e fundos de pensões </t>
  </si>
  <si>
    <t xml:space="preserve">651 Seguros </t>
  </si>
  <si>
    <t xml:space="preserve">6511 Seguros de vida e outras actividades complementares de segurança social </t>
  </si>
  <si>
    <t xml:space="preserve">65111 Seguros de vida </t>
  </si>
  <si>
    <t xml:space="preserve">65112 Outras actividades complementares de segurança social </t>
  </si>
  <si>
    <t xml:space="preserve">65120 Seguros não vida </t>
  </si>
  <si>
    <t xml:space="preserve">65200 Resseguros </t>
  </si>
  <si>
    <t xml:space="preserve">65300 Fundos de pensões e regimes profissionais complementares </t>
  </si>
  <si>
    <t xml:space="preserve">661 Actividades auxiliares de serviços financeiros, excepto seguros e fundos de pensões </t>
  </si>
  <si>
    <t xml:space="preserve">66110 Administração de mercados financeiros </t>
  </si>
  <si>
    <t xml:space="preserve">66120 Actividades de negociação por conta de terceiros em valores mobiliários e outros instrumentos financeiros </t>
  </si>
  <si>
    <t xml:space="preserve">66190 Outras actividades auxiliares de serviços financeiros, excepto seguros e fundos de pensões </t>
  </si>
  <si>
    <t xml:space="preserve">662 Actividades auxiliares de seguros e de fundos de pensões </t>
  </si>
  <si>
    <t xml:space="preserve">66210 Actividades de avaliação de riscos e danos </t>
  </si>
  <si>
    <t xml:space="preserve">66220 Actividades de mediadores de seguros </t>
  </si>
  <si>
    <t xml:space="preserve">66290 Outras actividades auxiliares de seguros e fundos de pensões </t>
  </si>
  <si>
    <t xml:space="preserve">66300 Actividades de gestão de fundos </t>
  </si>
  <si>
    <t xml:space="preserve">68100 Compra e venda de bens imobiliários </t>
  </si>
  <si>
    <t xml:space="preserve">68200 Arrendamento de bens imobiliários </t>
  </si>
  <si>
    <t xml:space="preserve">683 Actividades imobiliárias por conta de outrem </t>
  </si>
  <si>
    <t xml:space="preserve">6831 Mediação e avaliação imobiliária </t>
  </si>
  <si>
    <t xml:space="preserve">68311 Actividades de mediação imobiliária </t>
  </si>
  <si>
    <t xml:space="preserve">68312 Actividades de angariação imobiliária </t>
  </si>
  <si>
    <t xml:space="preserve">68313 Actividades de avaliação imobiliária </t>
  </si>
  <si>
    <t xml:space="preserve">6832 Administração de imóveis por conta de outrem; administração de condomínios </t>
  </si>
  <si>
    <t xml:space="preserve">68321 Administração de imóveis por conta de outrem </t>
  </si>
  <si>
    <t xml:space="preserve">68322 Administração de condomínios </t>
  </si>
  <si>
    <t xml:space="preserve">6910 Actividades jurídicas e dos cartórios notariais </t>
  </si>
  <si>
    <t xml:space="preserve">69101 Actividades jurídicas </t>
  </si>
  <si>
    <t xml:space="preserve">69102 Actividades dos cartórios notariais </t>
  </si>
  <si>
    <t xml:space="preserve">69200 Actividades de contabilidade e auditoria; consultoria fiscal </t>
  </si>
  <si>
    <t xml:space="preserve">70100 Actividades das sedes sociais </t>
  </si>
  <si>
    <t xml:space="preserve">702 Actividades de consultoria para os negócios e a gestão </t>
  </si>
  <si>
    <t xml:space="preserve">70210 Actividades de relações públicas e comunicação </t>
  </si>
  <si>
    <t xml:space="preserve">70220 Outras actividades de consultoria para os negócios e a gestão </t>
  </si>
  <si>
    <t xml:space="preserve">711 Actividades de arquitectura, de engenharia e técnicas afins </t>
  </si>
  <si>
    <t xml:space="preserve">71110 Actividades de arquitectura </t>
  </si>
  <si>
    <t xml:space="preserve">71120 Actividades de engenharia e técnicas afins </t>
  </si>
  <si>
    <t xml:space="preserve">71200 Actividades de ensaios e análises técnicas </t>
  </si>
  <si>
    <t xml:space="preserve">721 Investigação e desenvolvimento das ciências físicas e naturais </t>
  </si>
  <si>
    <t xml:space="preserve">72110 Investigação e desenvolvimento em biotecnologia </t>
  </si>
  <si>
    <t xml:space="preserve">72190 Outra investigação e desenvolvimento das ciências físicas e naturais </t>
  </si>
  <si>
    <t xml:space="preserve">72200 Investigação e desenvolvimento das ciências sociais e humanas </t>
  </si>
  <si>
    <t xml:space="preserve">731 Publicidade </t>
  </si>
  <si>
    <t xml:space="preserve">73110 Agências de publicidade </t>
  </si>
  <si>
    <t xml:space="preserve">73120 Actividades de representação nos meios de comunicação </t>
  </si>
  <si>
    <t xml:space="preserve">73200 Estudos de mercado e sondagens de opinião </t>
  </si>
  <si>
    <t xml:space="preserve">74100 Actividades de design </t>
  </si>
  <si>
    <t xml:space="preserve">74200 Actividades fotográficas </t>
  </si>
  <si>
    <t xml:space="preserve">74300 Actividades de tradução e interpretação </t>
  </si>
  <si>
    <t xml:space="preserve">74900 Outras actividades de consultoria, científicas, técnicas e similares, n.e. </t>
  </si>
  <si>
    <t xml:space="preserve">75000 Actividades veterinárias </t>
  </si>
  <si>
    <t xml:space="preserve">771 Aluguer de veículos automóveis </t>
  </si>
  <si>
    <t xml:space="preserve">77110 Aluguer de veículos automóveis ligeiros </t>
  </si>
  <si>
    <t xml:space="preserve">77120 Aluguer de veículos automóveis pesados </t>
  </si>
  <si>
    <t xml:space="preserve">772 Aluguer de bens de uso pessoal e doméstico </t>
  </si>
  <si>
    <t xml:space="preserve">77210 Aluguer de bens recreativos e desportivos </t>
  </si>
  <si>
    <t xml:space="preserve">77220 Aluguer de videocassetes e discos </t>
  </si>
  <si>
    <t xml:space="preserve">77290 Aluguer de outros bens de uso pessoal e doméstico </t>
  </si>
  <si>
    <t xml:space="preserve">773 Aluguer de outras máquinas e equipamentos </t>
  </si>
  <si>
    <t xml:space="preserve">77310 Aluguer de máquinas e equipamentos agrícolas </t>
  </si>
  <si>
    <t xml:space="preserve">77320 Aluguer de máquinas e equipamentos para a construção e engenharia civil </t>
  </si>
  <si>
    <t xml:space="preserve">77330 Aluguer de máquinas e equipamentos de escritório (inclui computadores) </t>
  </si>
  <si>
    <t xml:space="preserve">77340 Aluguer de meios de transporte marítimo e fluvial </t>
  </si>
  <si>
    <t xml:space="preserve">77350 Aluguer de meios de transporte aéreo </t>
  </si>
  <si>
    <t xml:space="preserve">77390 Aluguer de outras máquinas e equipamentos, n.e. </t>
  </si>
  <si>
    <t xml:space="preserve">77400 Locação de propriedade intelectual e produtos similares, excepto direitos de autor </t>
  </si>
  <si>
    <t xml:space="preserve">78100 Actividades das empresas de selecção e colocação de pessoal </t>
  </si>
  <si>
    <t xml:space="preserve">78200 Actividades das empresas de trabalho temporário </t>
  </si>
  <si>
    <t xml:space="preserve">78300 Outro fornecimento de recursos humanos </t>
  </si>
  <si>
    <t xml:space="preserve">791 Agências de viagem e operadores turísticos </t>
  </si>
  <si>
    <t xml:space="preserve">79110 Actividades das agências de viagem </t>
  </si>
  <si>
    <t xml:space="preserve">79120 Actividades dos operadores turísticos </t>
  </si>
  <si>
    <t xml:space="preserve">79900 Outros serviços de reservas e actividades relacionadas </t>
  </si>
  <si>
    <t xml:space="preserve">80100 Actividades de segurança privada </t>
  </si>
  <si>
    <t xml:space="preserve">80200 Actividades relacionadas com sistemas de segurança </t>
  </si>
  <si>
    <t xml:space="preserve">80300 Actividades de investigação </t>
  </si>
  <si>
    <t xml:space="preserve">81100 Actividades combinadas de apoio aos edifícios </t>
  </si>
  <si>
    <t xml:space="preserve">812 Actividades de limpeza </t>
  </si>
  <si>
    <t xml:space="preserve">81210 Actividades de limpeza geral em edifícios </t>
  </si>
  <si>
    <t xml:space="preserve">81220 Outras actividades de limpeza em edifícios e em equipamentos industriais </t>
  </si>
  <si>
    <t xml:space="preserve">8129 Outras actividades de limpeza </t>
  </si>
  <si>
    <t xml:space="preserve">81291 Actividades de desinfecção, desratização e similares </t>
  </si>
  <si>
    <t xml:space="preserve">81292 Outras actividades de limpeza, n.e. </t>
  </si>
  <si>
    <t xml:space="preserve">81300 Actividades de plantação e manutenção de jardins </t>
  </si>
  <si>
    <t xml:space="preserve">821 Actividades de serviços administrativos e de apoio </t>
  </si>
  <si>
    <t xml:space="preserve">82110 Actividades combinadas de serviços administrativos </t>
  </si>
  <si>
    <t xml:space="preserve">82190 Execução de fotocópias, preparação de documentos e outras actividades especializadas de apoio administrativo </t>
  </si>
  <si>
    <t xml:space="preserve">82200 Actividades dos centros de chamadas </t>
  </si>
  <si>
    <t xml:space="preserve">82300 Organização de feiras, congressos e outros eventos similares </t>
  </si>
  <si>
    <t xml:space="preserve">829 Actividades de serviços de apoio prestados às empresas, n.e. </t>
  </si>
  <si>
    <t xml:space="preserve">82910 Actividades de cobranças e avaliação de crédito </t>
  </si>
  <si>
    <t xml:space="preserve">8292 Actividades de embalagem </t>
  </si>
  <si>
    <t xml:space="preserve">82921 Engarrafamento de gases </t>
  </si>
  <si>
    <t xml:space="preserve">82922 Outras actividades de embalagem </t>
  </si>
  <si>
    <t xml:space="preserve">82990 Outras actividades de serviços de apoio prestados às empresas, n.e. </t>
  </si>
  <si>
    <t xml:space="preserve">841 Administração Pública em geral, económica e social </t>
  </si>
  <si>
    <t xml:space="preserve">8411 Administração Pública em geral </t>
  </si>
  <si>
    <t xml:space="preserve">84111 Administração Central </t>
  </si>
  <si>
    <t xml:space="preserve">84112 Administração Regional Autónoma </t>
  </si>
  <si>
    <t xml:space="preserve">84113 Administração Local </t>
  </si>
  <si>
    <t xml:space="preserve">84114 Actividades de apoio à administração pública </t>
  </si>
  <si>
    <t xml:space="preserve">8412 Administração Pública - actividades de saúde, educação, culturais e sociais, excepto segurança social obrigatória </t>
  </si>
  <si>
    <t xml:space="preserve">84121 Administração Pública - actividades de saúde </t>
  </si>
  <si>
    <t xml:space="preserve">84122 Administração Pública - actividades de educação </t>
  </si>
  <si>
    <t>84123 Administração Pública - actividades da cultura, desporto, recreativas, ambiente, habitação e de outras actividades sociais, excepto segurança social obrigatória</t>
  </si>
  <si>
    <t xml:space="preserve">84130 Administração Pública - actividades económicas </t>
  </si>
  <si>
    <t xml:space="preserve">842 Negócios Estrangeiros, Defesa, Justiça, Segurança, Ordem Pública e Protecção Civil </t>
  </si>
  <si>
    <t xml:space="preserve">84210 Negócios Estrangeiros </t>
  </si>
  <si>
    <t xml:space="preserve">84220 Actividades de Defesa </t>
  </si>
  <si>
    <t xml:space="preserve">84230 Actividades de Justiça </t>
  </si>
  <si>
    <t xml:space="preserve">84240 Actividades de Segurança e Ordem Pública </t>
  </si>
  <si>
    <t xml:space="preserve">84250 Actividades de Protecção Civil </t>
  </si>
  <si>
    <t xml:space="preserve">84300 Actividades de Segurança Social Obrigatória </t>
  </si>
  <si>
    <t xml:space="preserve">85100 Educação pré-escolar </t>
  </si>
  <si>
    <t xml:space="preserve">8520 Ensino básico (1º e 2º Ciclos) </t>
  </si>
  <si>
    <t xml:space="preserve">85201 Ensino básico (1º Ciclo) </t>
  </si>
  <si>
    <t xml:space="preserve">85202 Ensino básico (2º Ciclo) </t>
  </si>
  <si>
    <t xml:space="preserve">853 Ensinos básico (3º Ciclo) e secundário </t>
  </si>
  <si>
    <t xml:space="preserve">85310 Ensinos básico (3º Ciclo) e secundário geral </t>
  </si>
  <si>
    <t xml:space="preserve">85320 Ensinos secundário tecnológico, artístico e profissional </t>
  </si>
  <si>
    <t xml:space="preserve">854 Ensinos pós-secundário não superior e superior </t>
  </si>
  <si>
    <t xml:space="preserve">85410 Ensino pós-secundário não superior </t>
  </si>
  <si>
    <t xml:space="preserve">85420 Ensino superior </t>
  </si>
  <si>
    <t xml:space="preserve">855 Outras actividades educativas </t>
  </si>
  <si>
    <t xml:space="preserve">85510 Ensinos desportivo e recreativo </t>
  </si>
  <si>
    <t xml:space="preserve">85520 Ensino de actividades culturais </t>
  </si>
  <si>
    <t xml:space="preserve">85530 Escolas de condução e pilotagem </t>
  </si>
  <si>
    <t xml:space="preserve">8559 Formação profissional, escolas de línguas e outras actividades educativas </t>
  </si>
  <si>
    <t xml:space="preserve">85591 Formação profissional </t>
  </si>
  <si>
    <t xml:space="preserve">85592 Escolas de línguas </t>
  </si>
  <si>
    <t xml:space="preserve">85593 Outras actividades educativas, n.e. </t>
  </si>
  <si>
    <t xml:space="preserve">85600 Actividades de serviços de apoio à educação </t>
  </si>
  <si>
    <t xml:space="preserve">86100 Actividades dos estabelecimentos de saúde com internamento </t>
  </si>
  <si>
    <t xml:space="preserve">862 Actividades de prática clínica em ambulatório, de medicina dentária e de odontologia </t>
  </si>
  <si>
    <t xml:space="preserve">86210 Actividades de prática medica de clínica geral, em ambulatório </t>
  </si>
  <si>
    <t xml:space="preserve">86220 Actividades de prática medica de clínica especializada, em ambulatório </t>
  </si>
  <si>
    <t xml:space="preserve">86230 Actividades de medicina dentária e odontologia </t>
  </si>
  <si>
    <t xml:space="preserve">8690 Outras actividades de saúde humana </t>
  </si>
  <si>
    <t xml:space="preserve">86901 Laboratórios de análises clínicas </t>
  </si>
  <si>
    <t xml:space="preserve">86902 Actividades de ambulâncias </t>
  </si>
  <si>
    <t xml:space="preserve">86903 Actividades de enfermagem </t>
  </si>
  <si>
    <t xml:space="preserve">86904 Centros de recolha e bancos de órgãos </t>
  </si>
  <si>
    <t xml:space="preserve">86905 Actividades termais </t>
  </si>
  <si>
    <t xml:space="preserve">86906 Outras actividades de saúde humana, n.e. </t>
  </si>
  <si>
    <t xml:space="preserve">87100 Actividades dos estabelecimentos de cuidados continuados integrados, com alojamento </t>
  </si>
  <si>
    <t>87200 Actividades dos estabelecimentos para pessoas com doença do foro mental e do abuso de drogas, com alojamento</t>
  </si>
  <si>
    <t xml:space="preserve">8730 Actividades de apoio social para pessoas idosas e com deficiência, com alojamento </t>
  </si>
  <si>
    <t xml:space="preserve">87301 Actividades de apoio social para pessoas idosas, com alojamento </t>
  </si>
  <si>
    <t xml:space="preserve">87302 Actividades de apoio social para pessoas com deficiência, com alojamento </t>
  </si>
  <si>
    <t xml:space="preserve">8790 Outras actividades de apoio social com alojamento </t>
  </si>
  <si>
    <t xml:space="preserve">87901 Actividades de apoio social para crianças e jovens, com alojamento </t>
  </si>
  <si>
    <t xml:space="preserve">87902 Actividades de apoio social com alojamento, n.e. </t>
  </si>
  <si>
    <t xml:space="preserve">8810 Actividades de apoio social para pessoas idosas e com deficiência, sem alojamento </t>
  </si>
  <si>
    <t xml:space="preserve">88101 Actividades de apoio social para pessoas idosas, sem alojamento </t>
  </si>
  <si>
    <t xml:space="preserve">88102 Actividades de apoio social para pessoas com deficiência, sem alojamento </t>
  </si>
  <si>
    <t xml:space="preserve">889 Outras actividades de apoio social sem alojamento </t>
  </si>
  <si>
    <t xml:space="preserve">88910 Actividades de cuidados para crianças, sem alojamento </t>
  </si>
  <si>
    <t xml:space="preserve">88990 Outras actividades de apoio social sem alojamento, n.e. </t>
  </si>
  <si>
    <t xml:space="preserve">90010 Actividades das artes do espectáculo </t>
  </si>
  <si>
    <t xml:space="preserve">90020 Actividades de apoio às artes do espectáculo </t>
  </si>
  <si>
    <t xml:space="preserve">90030 Criação artística e literária </t>
  </si>
  <si>
    <t xml:space="preserve">90040 Exploração de salas de espectáculos e actividades conexas </t>
  </si>
  <si>
    <t xml:space="preserve">9101 Actividades das bibliotecas e arquivos </t>
  </si>
  <si>
    <t xml:space="preserve">91011 Actividades das bibliotecas </t>
  </si>
  <si>
    <t xml:space="preserve">91012 Actividades dos arquivos </t>
  </si>
  <si>
    <t xml:space="preserve">91020 Actividades dos museus </t>
  </si>
  <si>
    <t xml:space="preserve">91030 Actividades dos sítios e monumentos históricos </t>
  </si>
  <si>
    <t xml:space="preserve">9104 Actividades dos jardins zoológicos, botânicos e aquários e dos parques e reservas naturais </t>
  </si>
  <si>
    <t xml:space="preserve">91041 Actividades dos jardins zoológicos, botânicos e aquários </t>
  </si>
  <si>
    <t xml:space="preserve">91042 Actividade dos parques e reservas naturais </t>
  </si>
  <si>
    <t xml:space="preserve">92000 Lotarias e outros jogos de aposta </t>
  </si>
  <si>
    <t xml:space="preserve">931 Actividades desportivas </t>
  </si>
  <si>
    <t xml:space="preserve">93110 Gestão de instalações desportivas </t>
  </si>
  <si>
    <t xml:space="preserve">93120 Actividades dos clubes desportivos </t>
  </si>
  <si>
    <t xml:space="preserve">93130 Actividades de ginásio (fitness) </t>
  </si>
  <si>
    <t xml:space="preserve">9319 Outras actividades desportivas </t>
  </si>
  <si>
    <t xml:space="preserve">93191 Organismos reguladores das actividades desportivas </t>
  </si>
  <si>
    <t xml:space="preserve">93192 Outras actividades desportivas, n.e. </t>
  </si>
  <si>
    <t xml:space="preserve">932 Actividades de diversão e recreativas </t>
  </si>
  <si>
    <t xml:space="preserve">93210 Actividades dos parques de diversão e temáticos </t>
  </si>
  <si>
    <t xml:space="preserve">9329 Outras actividades de diversão e recreativas </t>
  </si>
  <si>
    <t xml:space="preserve">93291 Actividades tauromáquicas </t>
  </si>
  <si>
    <t xml:space="preserve">93292 Actividades dos portos de recreio (marinas) </t>
  </si>
  <si>
    <t xml:space="preserve">93293 Organização de actividades de animação turística </t>
  </si>
  <si>
    <t xml:space="preserve">93294 Outras actividades de diversão e recreativas, n.e. </t>
  </si>
  <si>
    <t xml:space="preserve">941 Actividades de organizações económicas, patronais e profissionais </t>
  </si>
  <si>
    <t xml:space="preserve">94110 Actividades de organizações económicas e patronais </t>
  </si>
  <si>
    <t xml:space="preserve">94120 Actividades de organizações profissionais </t>
  </si>
  <si>
    <t xml:space="preserve">94200 Actividades de organizações sindicais </t>
  </si>
  <si>
    <t xml:space="preserve">949 Outras actividades de organizações associativas </t>
  </si>
  <si>
    <t xml:space="preserve">94910 Actividades de organizações religiosas </t>
  </si>
  <si>
    <t xml:space="preserve">94920 Actividades de organizações políticas </t>
  </si>
  <si>
    <t xml:space="preserve">9499 Outras actividades de organizações associativas, n.e. </t>
  </si>
  <si>
    <t xml:space="preserve">94991 Associações culturais e recreativas </t>
  </si>
  <si>
    <t xml:space="preserve">94992 Associações de defesa do ambiente </t>
  </si>
  <si>
    <t xml:space="preserve">94993 Associações de juventude e de estudantes </t>
  </si>
  <si>
    <t xml:space="preserve">94994 Associações de pais e encarregados de educação </t>
  </si>
  <si>
    <t xml:space="preserve">94995 Outras actividades associativas, n.e. </t>
  </si>
  <si>
    <t xml:space="preserve">951 Reparação de computadores e de equipamento de comunicação </t>
  </si>
  <si>
    <t xml:space="preserve">95110 Reparação de computadores e de equipamento periférico </t>
  </si>
  <si>
    <t xml:space="preserve">95120 Reparação de equipamento de comunicação </t>
  </si>
  <si>
    <t xml:space="preserve">952 Reparação de bens de uso pessoal e doméstico </t>
  </si>
  <si>
    <t xml:space="preserve">95210 Reparação de televisores e de outros bens de consumo similares </t>
  </si>
  <si>
    <t xml:space="preserve">95220 Reparação de electrodomésticos e de outros equipamentos de uso doméstico e para jardim </t>
  </si>
  <si>
    <t xml:space="preserve">95230 Reparação de calçado e de artigos de couro </t>
  </si>
  <si>
    <t xml:space="preserve">95240 Reparação de mobiliário e similares, de uso doméstico </t>
  </si>
  <si>
    <t xml:space="preserve">95250 Reparação de relógios e de artigos de joalharia </t>
  </si>
  <si>
    <t xml:space="preserve">95290 Reparação de outros bens de uso pessoal e doméstico </t>
  </si>
  <si>
    <t xml:space="preserve">96010 Lavagem e limpeza a seco de têxteis e peles </t>
  </si>
  <si>
    <t xml:space="preserve">9602 Actividades de salões de cabeleireiro e institutos de beleza </t>
  </si>
  <si>
    <t xml:space="preserve">96021 Salões de cabeleireiro </t>
  </si>
  <si>
    <t xml:space="preserve">96022 Institutos de beleza </t>
  </si>
  <si>
    <t xml:space="preserve">96030 Actividades funerárias e conexas </t>
  </si>
  <si>
    <t xml:space="preserve">96040 Actividades de bem-estar físico </t>
  </si>
  <si>
    <t xml:space="preserve">9609 Outras actividades de serviços pessoais, n.e. </t>
  </si>
  <si>
    <t xml:space="preserve">96091 Actividades de tatuagem e similares </t>
  </si>
  <si>
    <t xml:space="preserve">96092 Actividades dos serviços para animais de companhia </t>
  </si>
  <si>
    <t xml:space="preserve">96093 Outras actividades de serviços pessoais diversas, n.e. </t>
  </si>
  <si>
    <t xml:space="preserve">97000 Actividades das famílias empregadoras de pessoal doméstico </t>
  </si>
  <si>
    <t xml:space="preserve">98100 Actividades de produção de bens pelas famílias para uso próprio </t>
  </si>
  <si>
    <t xml:space="preserve">98200 Actividades de produção de serviços pelas famílias para uso próprio </t>
  </si>
  <si>
    <t xml:space="preserve">99000 Actividades dos organismos internacionais e outras instituições extra-territoriais </t>
  </si>
  <si>
    <t>Cumprir a legislação e normas obrigatórias, nomeadamente em termos de licenciamento da atividade, relacionadas com a natureza do investimento.</t>
  </si>
  <si>
    <t>Manter a atividade e as condições legais necessárias ao exercício da mesma até cinco anos a contar da data de submissão do último pedido de pagamento.</t>
  </si>
  <si>
    <t>Não locar ou alienar os equipamentos, as plantações e as instalações cofinanciadas, durante o período de cinco anos a contar da data de submissão do último pedido de pagamento, sem prévia autorização da Autoridade de Gestão do PRODERAM 2020.</t>
  </si>
  <si>
    <t>Manter um sistema de contabilidade organizada de acordo com o normativo contabilístico em vigor.</t>
  </si>
  <si>
    <t>Declaro que todas as informações constantes neste formulário são verdadeiras, incluindo a veracidade dos pressupostos utilizados na definição do projecto de investimento apresentado,</t>
  </si>
  <si>
    <t>Declaro que a entidade proponente tem situação regularizada, em matéria de reposição no âmbito do financiamento do FEADER ou ter constituído garantia a favor do Instituto de Financiamento da Agricultura e Pescas, IP – IFAP</t>
  </si>
  <si>
    <t>Declaro que possuo, ou posso assegurar até à aprovação da candidatura, os meios técnicos, físicos e financeiros e os recursos humanos necessários ao desenvolvimento da operação.</t>
  </si>
  <si>
    <t>Declaro que não fui condenado em processo crime por factos que envolvam disponibilidades financeiras, no âmbito do FEADER e do FEAGA.</t>
  </si>
  <si>
    <t>Declarações de compromisso e termo de submissão da candidatura</t>
  </si>
  <si>
    <t>O(s) proponente(s) abaixo assinado(s), solicita(m) a análise do presente candidatura à medida 19.2 do PRODERAM 2020. Compromete(m)-se ainda a inscrever no seu orçamento as verbas necessárias à execução da candidatura, de acordo com os valores e programação indicadas, bem como a cumprir todos os procedimentos legais em matéria de concorrência, ambiente, mercados públicos e rela tivos à publicitação das contribuições financeiras,  quer do FEADER, quer do ORAM.</t>
  </si>
  <si>
    <t>Assinatura (s) do(s) responsável (is) e carimbo da entidade proponente.</t>
  </si>
  <si>
    <t>1.1. Nome ou Denominação Social:</t>
  </si>
  <si>
    <t>1.3. NIFAP:</t>
  </si>
  <si>
    <t>Identificação do Projeto:</t>
  </si>
  <si>
    <t>Calendarização do Projeto:</t>
  </si>
  <si>
    <t>Declaro que não foi apresentada a mesma candidatura a outros fundos/apoios, no âmbito da qual ainda esteja a decorrer o processo de decisão ou em que a decisão sobre o pedido de financiamento tenha sido favorável, exceto nas situações em que tenha sido apresentada desistência.</t>
  </si>
  <si>
    <t>Autorizo a utilização dos dados constantes desta candidatura para outros sistemas no âmbito do PRODERAM 2020 e Portugal 2020, para efeitos estatísticos e de divulgação do programa.</t>
  </si>
  <si>
    <t>Proceder à publicitação dos apoios que lhes forem atribuídos, nos termos da legislação comunitária aplicável e das orientações técnicas do PRODERAM 2020. Declaro ainda não  ter iniciado, à data, a execussão da mesma.</t>
  </si>
  <si>
    <t>Autarquias Locais</t>
  </si>
  <si>
    <t>Instituições particulares de solidariedade social</t>
  </si>
  <si>
    <t>Organizações não governamentais</t>
  </si>
  <si>
    <t>Entidades integradas em parcerias público-privadas</t>
  </si>
  <si>
    <t>Entidades privadas sem fins lucrativos</t>
  </si>
  <si>
    <t>Entidades públicas que tenham competência de gestão do respetivo património rural ou natural.</t>
  </si>
  <si>
    <t>(*) - A percentagem é relativa à receita, soma deverá ser 100%</t>
  </si>
  <si>
    <t>Ano n</t>
  </si>
  <si>
    <t>Total</t>
  </si>
  <si>
    <t>(Valores em Euros)</t>
  </si>
  <si>
    <t>Serviços de Apoio à Infância</t>
  </si>
  <si>
    <t>Tipologia</t>
  </si>
  <si>
    <t>Nº de Utentes</t>
  </si>
  <si>
    <t>Sim/Não</t>
  </si>
  <si>
    <t>Centros de atividades ocupacionais</t>
  </si>
  <si>
    <t>Centro de dia</t>
  </si>
  <si>
    <t>Lar de idosos</t>
  </si>
  <si>
    <t>Serviços itinerantes de apoio social</t>
  </si>
  <si>
    <t>Serviço de apoio domiciliario</t>
  </si>
  <si>
    <t>Serviço de apoio a novos residentes</t>
  </si>
  <si>
    <t>Outras relevantes</t>
  </si>
  <si>
    <t>Sim</t>
  </si>
  <si>
    <t>Não</t>
  </si>
  <si>
    <t>(*) - A percentagem é relativa às receitas no ano cruzeiro</t>
  </si>
  <si>
    <t>Nível de Cobertura Geográfica e Abrangência Territorial</t>
  </si>
  <si>
    <t>Preservação e promoção de património rural imaterial</t>
  </si>
  <si>
    <t>Iniciativas e eventos de animação turística local</t>
  </si>
  <si>
    <t>S/A</t>
  </si>
  <si>
    <t>SUBMEDIDA 19.2 - Apoio à realização de operações no âmbito da EDL</t>
  </si>
  <si>
    <t>AÇÃO 19.2.2 - Serviços Básicos para a população rural</t>
  </si>
  <si>
    <t xml:space="preserve"> ii) Recuperação e Valorização do Património Rural</t>
  </si>
  <si>
    <t>1.4. Natureza jurídica</t>
  </si>
  <si>
    <t>1.5 Atividade Principal</t>
  </si>
  <si>
    <t>2. INTERLOCUTORES DO PROJETO</t>
  </si>
  <si>
    <t>Nome:</t>
  </si>
  <si>
    <t>Cargo ou Função:</t>
  </si>
  <si>
    <t>Telefone:</t>
  </si>
  <si>
    <t>Fax:</t>
  </si>
  <si>
    <t>E-mail:</t>
  </si>
  <si>
    <t>Nome ou Denominação Social Entidade Consultora</t>
  </si>
  <si>
    <t>Cargo/Função:</t>
  </si>
  <si>
    <t>3. QUALIFICAÇÃO/FORMAÇÃO DO RESPONSÁVEL DA CANDIDATURA</t>
  </si>
  <si>
    <t>Calheta / Arco da Calheta</t>
  </si>
  <si>
    <t>Calheta / Calheta</t>
  </si>
  <si>
    <t>Entidade pública</t>
  </si>
  <si>
    <t>Calheta / Estreito da Calheta</t>
  </si>
  <si>
    <t>Entidade privada sem fins lucrativos</t>
  </si>
  <si>
    <t>Calheta / Fajã da Ovelha</t>
  </si>
  <si>
    <t>ONG</t>
  </si>
  <si>
    <t>Calheta / Jardim do Mar</t>
  </si>
  <si>
    <t>IPSS</t>
  </si>
  <si>
    <t>Calheta / Paul do Mar</t>
  </si>
  <si>
    <t>Autarquia</t>
  </si>
  <si>
    <t>Calheta / Ponta do Pargo</t>
  </si>
  <si>
    <t>Parcerias público-privadas</t>
  </si>
  <si>
    <t>Calheta / Prazeres</t>
  </si>
  <si>
    <t>Outras</t>
  </si>
  <si>
    <t>Porto Moniz / Achadas da Cruz</t>
  </si>
  <si>
    <t>Porto Moniz / Porto Moniz</t>
  </si>
  <si>
    <t>Porto Moniz / Ribeira da janela</t>
  </si>
  <si>
    <t>São Vicente / São Vicente</t>
  </si>
  <si>
    <t>São Vicente / Ponta Delgada</t>
  </si>
  <si>
    <t>São Vicente / Boaventura</t>
  </si>
  <si>
    <t>Santana / Arco de São Jorge</t>
  </si>
  <si>
    <t>Santana / São Jorge</t>
  </si>
  <si>
    <t>Santana / Santana</t>
  </si>
  <si>
    <t>Santana / Faial</t>
  </si>
  <si>
    <t>Santana / Ilha</t>
  </si>
  <si>
    <t>Santana / São Roque do Faial</t>
  </si>
  <si>
    <t>Ponta do Sol / Ponta do Sol</t>
  </si>
  <si>
    <t>Ponta do Sol / Canhas</t>
  </si>
  <si>
    <t>Ponta do Sol / Madalena do Mar</t>
  </si>
  <si>
    <t>Ribeira Brava / Ribeira Brava</t>
  </si>
  <si>
    <t>Ribeira Brava / Tabua</t>
  </si>
  <si>
    <t>Ribeira Brava / Campanário</t>
  </si>
  <si>
    <t>Ação 19.2.2 - ii) Recuperação e valorização do património rural</t>
  </si>
  <si>
    <r>
      <t xml:space="preserve">Reconstrução ou reabilitação de património rural </t>
    </r>
    <r>
      <rPr>
        <sz val="11"/>
        <color indexed="8"/>
        <rFont val="Arial Narrow"/>
        <family val="2"/>
      </rPr>
      <t>com elevado valor identitário na ZI do GAL ADRAMA</t>
    </r>
  </si>
  <si>
    <t>Ações de inventariação ou estudos e produção de publicações sobre o património cultural, rural ou natural da ZI do GAL ADRAMA</t>
  </si>
  <si>
    <t>Ações de promoção e divulgação turística local</t>
  </si>
  <si>
    <t>4.1 Identificação do Património Rural/Natural objecto de apoio.</t>
  </si>
  <si>
    <t>A nível regional</t>
  </si>
  <si>
    <t>A nível concelhio</t>
  </si>
  <si>
    <t>1.a) Obras de reconstrução, remodelação/adaptação e melhoramento de edifícios ou outras construções consideradas património rural</t>
  </si>
  <si>
    <t>1.b) Obras de construção de infraestruturas de apoio de pequena escala ou outras</t>
  </si>
  <si>
    <t>1.c) Adaptação de instalações existentes relacionadas com a execução do investimento</t>
  </si>
  <si>
    <t xml:space="preserve">1.d) Apetrechamento de construções </t>
  </si>
  <si>
    <t>1.e) Aquisição de sistemas de energia / eficiência energética / energias renováveis</t>
  </si>
  <si>
    <t>2.a) Compra de máquinas e equipamentos novos, incluindo equipamentos informáticos</t>
  </si>
  <si>
    <t>2.b) Aquisição de equipamento diretamente relacionado com o desenvolvimento da operação</t>
  </si>
  <si>
    <t>2.c) Aquisição de viaturas e meios de transporte, quando devidamente justificados e indispensáveis</t>
  </si>
  <si>
    <t>2.d) Equipamentos visando a valorização dos subprodutos e resíduos da atividade</t>
  </si>
  <si>
    <t xml:space="preserve">3.a) Software aplicacional </t>
  </si>
  <si>
    <t>3.b) Propriedade industrial, direitos de autor e marcas comerciais</t>
  </si>
  <si>
    <t>3.c)  Diagnósticos</t>
  </si>
  <si>
    <t>3.d) Auditorias</t>
  </si>
  <si>
    <t>3.e) Assessoria tecnica/ estudos/projetos/autorizações/licanças/planos de marketing/estudos de viabilidade</t>
  </si>
  <si>
    <t>3.f) Conceção e produção de material informativo/sinalética/layout/plataforma/produtos e serviços eletrónicos</t>
  </si>
  <si>
    <t>3.g) Pesquisa e inventariação de património rural ou natural da ZI do GAL ADRAMA</t>
  </si>
  <si>
    <t>3.h)  Elaboração e produção de material de divulgação relativo ao património alvo de intervenção/afeto à operação</t>
  </si>
  <si>
    <t>3.i) Outro tipo de despesas associadas a investimentos imateriais</t>
  </si>
  <si>
    <t>3.j)  Outras despesas com a promoção e divulgação turística local</t>
  </si>
  <si>
    <t>3.k) Participação em eventos, aluguer de espaços e outras despesas de organização</t>
  </si>
  <si>
    <t>Análise  por rubrica de investimento</t>
  </si>
  <si>
    <t>3.e) Acompanhamento ou assessoria / estudos e projetos (limite de 5%)</t>
  </si>
  <si>
    <t>3.f) Conceção e produção de material informativo (limite de 20%)</t>
  </si>
  <si>
    <t>Autarquias Locais, IPSS e ONG, Entidades integradas em parcerias público-privadas, Entidades privadas sem fins lucrativos, Entidades públicas que tenham competência de gestão do respetivo património rural ou natural, como disposto no artigo 14º da Portaria n.º 233/2016 de 17 de junho</t>
  </si>
  <si>
    <t>Terem domicílio fiscal na zona de intervenção do GAL ADRAMA</t>
  </si>
  <si>
    <t>Demonstrar ter capacidade de financiamento da operação ou no caso das micro ou pequenas empresas possuir uma situação económica e financeira equilibrada, apresentando um rácio de autonomia financeira pré e pós projeto igual ou superior a 10%;</t>
  </si>
  <si>
    <t>Cumprir as normas legais aplicáveis em matéria de segurança e higiena no trabalho</t>
  </si>
  <si>
    <t>Comunicar à Autoridade de Gestão qualquer alteração ou ocorrência que ponha em causa os pressupostos relativos à aprovação do projeto</t>
  </si>
  <si>
    <t>Manter um sistema de contabilidade organizada de acordo com o normativo contabilístico em vigor aplicável ao tipo de beneficiário em causa</t>
  </si>
  <si>
    <t>Permitir o acesso aos locais de realização das operações e àqueles onde se encontrem os elementos e documentos necessários ao acompanhamento, controlo e auditoria, nos prazos estabelecidos</t>
  </si>
  <si>
    <t>Conservar os documentos relativos à realização da operação, sob a forma de documentos originais ou cópias autenticadas, em suporte digital ou em papel, durante 3 anos a contar da data de encerramento do PRODERAM2020</t>
  </si>
  <si>
    <t>Dispor de um processo relativo à operação, preferencialmente em suporte digital, com toda a documentação relacionada com a mesma, devidamente organizada, incluindo o suporte de um sistema de contabilidade para todas as transações referentes à operação</t>
  </si>
  <si>
    <t>l)</t>
  </si>
  <si>
    <t>Assegurar o fornecimento de elementos necessários às atividades de monitorização e de avaliação das operações e participar em processos de inquirição relacionados com as mesmas</t>
  </si>
  <si>
    <t>m)</t>
  </si>
  <si>
    <t>n)</t>
  </si>
  <si>
    <t xml:space="preserve">o) </t>
  </si>
  <si>
    <t>Adotar comportamentos que respeitem os princípios da transparência, da concorrência, e da boa gestão de dinheiros públicos, de modo a prevenir situações suscetíveis de configurar conflito de interesses, designadamente nas relações estabelecidas entre os beneficiários e os seus fornecedores ou prestadores de serviços</t>
  </si>
  <si>
    <t>Tem enquadramento na Estratégia de Desenvolvimento Local do GAL ADRAMA</t>
  </si>
  <si>
    <t>No caso de Pessoa Colectiva sem fins lucrativos, Relatório, Balanço,Demonstração de Resultados dos últimos 3 exercícios (ou respectivos modelos fiscais e anexos).</t>
  </si>
  <si>
    <t>Protocolo(s) de parcerias com outras entidades e/ou operadores locais.</t>
  </si>
  <si>
    <t>Roteiros e circuitos temáticos</t>
  </si>
  <si>
    <t>Ação 19.2.2 ii) Recuperação e valorização do património rural</t>
  </si>
  <si>
    <t>1.2. BENEFICIÁRIO COLETIVO</t>
  </si>
  <si>
    <t>1.2.1. Data de constituição:</t>
  </si>
  <si>
    <t>1.2.2. Código de certidão permanente:</t>
  </si>
  <si>
    <t>1.3. SEDE FISCAL</t>
  </si>
  <si>
    <t>1.3.1. Morada:</t>
  </si>
  <si>
    <t>1.3.2. Concelho/Freguesia</t>
  </si>
  <si>
    <t>1.3.3.Código Postal:</t>
  </si>
  <si>
    <t>1.4. CONTACTOS</t>
  </si>
  <si>
    <t>1.4.1.Telefone:</t>
  </si>
  <si>
    <t>1.4.2.Fax:</t>
  </si>
  <si>
    <t>1.4.3. Telemóvel:</t>
  </si>
  <si>
    <t>1.4.4. Email :</t>
  </si>
  <si>
    <t>3.1.Nível de qualificação</t>
  </si>
  <si>
    <t>3.2.Experiência Técnica na área de investimento em causa</t>
  </si>
  <si>
    <t>4. CARATERIZAÇÃO DA INFORMAÇÃO ECONOMICA DESENVOLVIDA</t>
  </si>
  <si>
    <t>4.1. Breve resumo do histórico da entidade promotora e da atividade desenvolvida.</t>
  </si>
  <si>
    <t>4.2.A entidade tem histórico de atividade?</t>
  </si>
  <si>
    <t>4.3. ATIVIDADE ECONÓMICA ATUAL</t>
  </si>
  <si>
    <t>4.3.Situação perante o Iva</t>
  </si>
  <si>
    <t>4.5. Receitas</t>
  </si>
  <si>
    <t>4.5.1.Quotizações</t>
  </si>
  <si>
    <t>4.5.2.Subssídios</t>
  </si>
  <si>
    <t>4.5.3.Donativos</t>
  </si>
  <si>
    <t>4.5.4.Outras origens</t>
  </si>
  <si>
    <t>4.6.1.Pessoal</t>
  </si>
  <si>
    <t>4.6. Despesas</t>
  </si>
  <si>
    <t>4.6.2.Funcionamento</t>
  </si>
  <si>
    <t>4.6.3.Específicos de Atividades</t>
  </si>
  <si>
    <t>4.6.4.Outros custos</t>
  </si>
  <si>
    <t>4.7. Outros indicadores relativos às atividades sem fins lucrativos</t>
  </si>
  <si>
    <t>4.8. Valências prestadas pelas entidades na Área Social</t>
  </si>
  <si>
    <t>4.7.1. Número de Associados</t>
  </si>
  <si>
    <t>4.7.2.Beneficiários</t>
  </si>
  <si>
    <t>4.5.3.Utentes</t>
  </si>
  <si>
    <t>4.5.4.Outros</t>
  </si>
  <si>
    <t>4.9.Identificar as outras atividades relevantes</t>
  </si>
  <si>
    <t>5.1.Designação do Projeto:</t>
  </si>
  <si>
    <t>5.2.Natureza da Operação:</t>
  </si>
  <si>
    <r>
      <t>5.3.Descrição do Projeto:</t>
    </r>
    <r>
      <rPr>
        <sz val="8"/>
        <rFont val="Arial"/>
        <family val="2"/>
      </rPr>
      <t xml:space="preserve"> (resumo da memória descritiva que acompanhará o formulário)</t>
    </r>
  </si>
  <si>
    <t>5.4 Sectores de Atividade Abrangidos pelo Projeto:</t>
  </si>
  <si>
    <t>5.5.Data Prevista para o Início dos Investimentos:</t>
  </si>
  <si>
    <t>5.6.Ano Cruzeiro:</t>
  </si>
  <si>
    <t>5.7.Data Prevista para o Fim dos Investimentos:</t>
  </si>
  <si>
    <t>5.8.Ano de Termo da Operação:</t>
  </si>
  <si>
    <t>5.9.NIB conta associada à operação:</t>
  </si>
  <si>
    <t>4. OBJETIVOS DA OPERAÇÃO</t>
  </si>
  <si>
    <t xml:space="preserve">7. CARATERIZAÇÃO E VALIAS DA OPERAÇÃO </t>
  </si>
  <si>
    <t>7.2.Identificação de Atividades didáticas paralelas à operação/investimento</t>
  </si>
  <si>
    <t>7.3.Impacto da operação na zona de intervenção da ADRAMA.</t>
  </si>
  <si>
    <t>7.4.Contributo da operação para a valorização do património rural e a captação de fluxos turísticos</t>
  </si>
  <si>
    <t>7.5.Existe envolvimento/parcerias com outras entidades?</t>
  </si>
  <si>
    <t xml:space="preserve">7.6. Grau de Integração territorial </t>
  </si>
  <si>
    <t>7.7. Identificação de protocolos/parcerias formalizadas com outras entidades</t>
  </si>
  <si>
    <t>7.8.Informações complementares</t>
  </si>
  <si>
    <t>8. INDICADORES DE RESULTADOS</t>
  </si>
  <si>
    <t>8.1.Existe cooperação formalizada com agrupamento e organizações de produtores?</t>
  </si>
  <si>
    <t>8.2.Visa a promoção do produtos locais e da transformação dos mesmos?</t>
  </si>
  <si>
    <t>8.3.Visa a criação de centros de interpretação da natureza/informação turistica?</t>
  </si>
  <si>
    <t>8.4.Visa iniciativas de promoção do patrimonio imaterial?</t>
  </si>
  <si>
    <t>8.5.Principais elementos documentais/produtos/serviços criados no âmbito da operação</t>
  </si>
  <si>
    <t>8.6.Descrição das principais ações de divulgação do património.</t>
  </si>
  <si>
    <t>8.7.Rescursos humanos próprios a afetar à operação</t>
  </si>
  <si>
    <t xml:space="preserve">9. CLASSIFICAÇÃO DOS INVESTIMENTOS DA OPERAÇÃO </t>
  </si>
  <si>
    <t>10. Existe alguma relação especial entre representantes do beneficiário e os fornecedores adjudicados? Identificar.</t>
  </si>
  <si>
    <t>11. ESTRUTURA DOS INVESTIMENTOS ASSOCIADOS À OPERAÇÃO</t>
  </si>
  <si>
    <t>12. FINANCIAMENTO DA OPERAÇÃO</t>
  </si>
  <si>
    <t>12.1. ESTRUTURA DE FINANCIAMENTO DA OPERAÇÃO:</t>
  </si>
  <si>
    <t>12.2. FUNDAMENTAÇÃO DAS FONTES DE FINANCIAMENTO:</t>
  </si>
  <si>
    <t>13. CONDIÇÕES DE ELEGIBILIDADE DA ENTIDADE BENEFICIÁRIA E DA OPERAÇÃO</t>
  </si>
  <si>
    <t>13.1 TIPO DE BENEFICIÁRIO:</t>
  </si>
  <si>
    <t>13.2 CRITÉRIOS DE ELEGIBILIDADE E OBRIGAÇÕES DOS BENEFICIÁRIOS:</t>
  </si>
  <si>
    <t>13.3 CONDIÇÕES GERAIS DE ELEGIBILIDADE DA OPERAÇÃO</t>
  </si>
  <si>
    <r>
      <t>O(s) representante(s) legal da entidade</t>
    </r>
    <r>
      <rPr>
        <u/>
        <sz val="9"/>
        <rFont val="Arial"/>
        <family val="2"/>
      </rPr>
      <t xml:space="preserve"> </t>
    </r>
    <r>
      <rPr>
        <i/>
        <u/>
        <sz val="9"/>
        <color theme="5" tint="-0.249977111117893"/>
        <rFont val="Arial"/>
        <family val="2"/>
      </rPr>
      <t>(completar com o nome do beneficiário)</t>
    </r>
    <r>
      <rPr>
        <sz val="9"/>
        <rFont val="Arial"/>
        <family val="2"/>
      </rPr>
      <t xml:space="preserve">, declaram que: </t>
    </r>
  </si>
  <si>
    <t>5. CARATERIZAÇÃO DA OPERAÇÃO</t>
  </si>
  <si>
    <t>7.1. Complementariedade dos investimentos com outras operação realizadas no âmbito de QCA´s anteriores</t>
  </si>
  <si>
    <t>Estatutos e/ou Lei orgânica da entidade promotora</t>
  </si>
  <si>
    <t>Comprovativo de inscrição da entidade promotora no Balcão2020 em www.balcao.portugal2020.pt</t>
  </si>
  <si>
    <t xml:space="preserve">Declaração de Início/alteração de Atividade perante a Autoridade Tributária </t>
  </si>
  <si>
    <t>Parecer favorável do Município onde se insere o investimento, sobre a importância do projeto para a localidade (exceto no caso do beneficiário ser o próprio município)</t>
  </si>
  <si>
    <t>Parecer favorável da Secretaria Regional da Agricultura e Desenvolvimento Rural, sobre a importância do projeto para o concelho e/ou RAM</t>
  </si>
  <si>
    <t>Informação sobre a situação da entidade perante o IVA, obtida em www.portaldasfinancas.pt à data de entrega da candidatura</t>
  </si>
  <si>
    <t>Declaração de empresa autónoma, carimbada e assinada pelo responsável da entidade (documento anexo ao Aviso)</t>
  </si>
  <si>
    <t>Fotocópia do CC  dos representantes legais da entidade promotora, acompanhada de autorização de utilização de dados (documento anexo ao aviso)</t>
  </si>
  <si>
    <t>Fotocópia do CC  do(s) responsável pelo projeto/ acompanhamento do projeto, acompanhada de autorização de utilização de dados (documento anexo ao aviso)</t>
  </si>
  <si>
    <t xml:space="preserve">Comprovativo de registo de beneficiário efetivo, atualizado </t>
  </si>
  <si>
    <t>Plano e Orçamento de 2024, onde conste a atividade prevista e a sua cabimentação orçamental</t>
  </si>
  <si>
    <r>
      <t xml:space="preserve">Fotocópia do Pacto Social e da Certidão da Conservatória do Registo Comercial (Pessoa Colectiva) e/ou código de acesso à consulta da Certidão Permanente (com validade </t>
    </r>
    <r>
      <rPr>
        <sz val="7"/>
        <rFont val="Calibri"/>
        <family val="2"/>
      </rPr>
      <t>≥ a 6 meses)</t>
    </r>
  </si>
  <si>
    <t>Formulário da Candidatura devidamente preenchido (rubricado em todas as folhas e assinado/carimbado na última)</t>
  </si>
  <si>
    <t>Memória descritiva e detalhada do projeto, devidamente assinada, acompanhada de relatório de execução do evento do ano anterior.</t>
  </si>
  <si>
    <t>Documento comprovativo de pedido de licenciamento para a realização do evento às entidades competentes</t>
  </si>
  <si>
    <t>Toda a documentação a cima descrita, tem de ser apresentada digitalizada numa pendrive, aquando da entrega da candidatura em papel.</t>
  </si>
  <si>
    <t>Original e/ou cópia autenticada de Ata da Assembleia Geral, que identifique, quantifique, autorize a realização do investimento e indique qual a origem dos Fundos Próprios necessários ao investimento, nomeadamente Ata de aprovação do Plano de Atividades e Orçamento de 2024</t>
  </si>
  <si>
    <t>Original e/ou cópia autenticada de Ata da Direção da entidade, que identifique e autorize a realização do investimento e indique qual a origem dos Fundos Próprios necessários ao investimento.</t>
  </si>
  <si>
    <t>Original e/ou cópia autenticada de Ata da tomada de posse dos órgãos sociais atuais</t>
  </si>
  <si>
    <t>1.2. NIF</t>
  </si>
  <si>
    <t>REGISTO DE RECEÇÃO DA CANDIDATURA - Aviso 15B - (Reservado à ETL do GAL ADRAMA)</t>
  </si>
  <si>
    <t>14. CONTEÚDO E ORGANIZAÇÃO DOS DOCUMENTOS DO DOSSIER DE CANDIDATURA NO ÂMBITO DO AVISO 15B/AD/2025 (Aplicável o disposto na Portaria n.º 31/2022 de 04 de fevereiro de 2022)</t>
  </si>
  <si>
    <t>15B</t>
  </si>
  <si>
    <t>Declaração de ausência de conflito de interesses (entre representantes legais do beneficiário e fornecedores)</t>
  </si>
  <si>
    <t>Orçamentos detalhados e descriminados por rubrica de investimento; acompanhados de declaração aplicável (empresa autónoma ou empresa única, assinada e carimbada).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</si>
</sst>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0.00&quot; €&quot;"/>
    <numFmt numFmtId="166" formatCode="mmm/yy;@"/>
    <numFmt numFmtId="167" formatCode="_-* #,##0.00&quot; €&quot;_-;\-* #,##0.00&quot; €&quot;_-;_-* \-??&quot; €&quot;_-;_-@_-"/>
    <numFmt numFmtId="168" formatCode="_-* #,##0.00\ [$€-816]_-;\-* #,##0.00\ [$€-816]_-;_-* &quot;-&quot;??\ [$€-816]_-;_-@_-"/>
  </numFmts>
  <fonts count="66" x14ac:knownFonts="1">
    <font>
      <sz val="10"/>
      <color indexed="8"/>
      <name val="Arial"/>
      <family val="2"/>
    </font>
    <font>
      <sz val="16"/>
      <color indexed="8"/>
      <name val="Arial"/>
      <family val="2"/>
    </font>
    <font>
      <b/>
      <sz val="20"/>
      <color indexed="8"/>
      <name val="Arial"/>
      <family val="2"/>
    </font>
    <font>
      <b/>
      <sz val="14"/>
      <color indexed="8"/>
      <name val="Arial"/>
      <family val="2"/>
    </font>
    <font>
      <b/>
      <sz val="18"/>
      <color indexed="8"/>
      <name val="Arial"/>
      <family val="2"/>
    </font>
    <font>
      <b/>
      <sz val="12"/>
      <color indexed="8"/>
      <name val="Arial"/>
      <family val="2"/>
    </font>
    <font>
      <b/>
      <sz val="13"/>
      <color indexed="8"/>
      <name val="Arial"/>
      <family val="2"/>
    </font>
    <font>
      <b/>
      <sz val="10"/>
      <color indexed="8"/>
      <name val="Arial"/>
      <family val="2"/>
    </font>
    <font>
      <b/>
      <sz val="8"/>
      <color indexed="8"/>
      <name val="Arial"/>
      <family val="2"/>
    </font>
    <font>
      <b/>
      <sz val="6"/>
      <color indexed="8"/>
      <name val="Arial"/>
      <family val="2"/>
    </font>
    <font>
      <sz val="8"/>
      <color indexed="8"/>
      <name val="Arial"/>
      <family val="2"/>
    </font>
    <font>
      <sz val="7"/>
      <color indexed="8"/>
      <name val="Arial"/>
      <family val="2"/>
    </font>
    <font>
      <sz val="7"/>
      <color indexed="8"/>
      <name val="Arial"/>
      <family val="2"/>
      <charset val="1"/>
    </font>
    <font>
      <sz val="6"/>
      <color indexed="8"/>
      <name val="Arial"/>
      <family val="2"/>
    </font>
    <font>
      <sz val="7.5"/>
      <color indexed="8"/>
      <name val="Arial"/>
      <family val="2"/>
    </font>
    <font>
      <sz val="8"/>
      <color indexed="8"/>
      <name val="Arial"/>
      <family val="2"/>
      <charset val="1"/>
    </font>
    <font>
      <sz val="6"/>
      <color indexed="8"/>
      <name val="Arial"/>
      <family val="2"/>
      <charset val="1"/>
    </font>
    <font>
      <b/>
      <sz val="7"/>
      <color indexed="8"/>
      <name val="Arial"/>
      <family val="2"/>
      <charset val="1"/>
    </font>
    <font>
      <b/>
      <sz val="7"/>
      <color indexed="8"/>
      <name val="Arial"/>
      <family val="2"/>
    </font>
    <font>
      <b/>
      <sz val="9"/>
      <color indexed="8"/>
      <name val="Arial"/>
      <family val="2"/>
    </font>
    <font>
      <sz val="8"/>
      <name val="Arial"/>
      <family val="2"/>
    </font>
    <font>
      <sz val="11"/>
      <name val="Arial Narrow"/>
      <family val="2"/>
    </font>
    <font>
      <sz val="8"/>
      <name val="Arial"/>
      <family val="2"/>
      <charset val="1"/>
    </font>
    <font>
      <sz val="7"/>
      <name val="Arial"/>
      <family val="2"/>
      <charset val="1"/>
    </font>
    <font>
      <b/>
      <sz val="9"/>
      <color indexed="8"/>
      <name val="Arial"/>
      <family val="2"/>
      <charset val="1"/>
    </font>
    <font>
      <sz val="10"/>
      <color indexed="8"/>
      <name val="Arial"/>
      <family val="2"/>
      <charset val="1"/>
    </font>
    <font>
      <b/>
      <sz val="8"/>
      <color indexed="8"/>
      <name val="Arial"/>
      <family val="2"/>
      <charset val="1"/>
    </font>
    <font>
      <b/>
      <sz val="10"/>
      <color indexed="8"/>
      <name val="Arial"/>
      <family val="2"/>
      <charset val="1"/>
    </font>
    <font>
      <sz val="6"/>
      <name val="Arial"/>
      <family val="2"/>
    </font>
    <font>
      <sz val="8"/>
      <color indexed="17"/>
      <name val="Arial"/>
      <family val="2"/>
    </font>
    <font>
      <b/>
      <sz val="11"/>
      <color indexed="17"/>
      <name val="Arial"/>
      <family val="2"/>
    </font>
    <font>
      <b/>
      <sz val="12"/>
      <color indexed="17"/>
      <name val="Arial"/>
      <family val="2"/>
    </font>
    <font>
      <b/>
      <sz val="8"/>
      <color indexed="17"/>
      <name val="Arial"/>
      <family val="2"/>
    </font>
    <font>
      <b/>
      <sz val="10"/>
      <name val="Arial"/>
      <family val="2"/>
    </font>
    <font>
      <sz val="7"/>
      <color indexed="17"/>
      <name val="Arial"/>
      <family val="2"/>
    </font>
    <font>
      <sz val="7"/>
      <name val="Arial"/>
      <family val="2"/>
    </font>
    <font>
      <sz val="5"/>
      <color indexed="17"/>
      <name val="Arial"/>
      <family val="2"/>
    </font>
    <font>
      <sz val="5"/>
      <name val="Arial"/>
      <family val="2"/>
    </font>
    <font>
      <b/>
      <sz val="9"/>
      <color indexed="17"/>
      <name val="Arial"/>
      <family val="2"/>
    </font>
    <font>
      <b/>
      <sz val="7"/>
      <name val="Arial"/>
      <family val="2"/>
      <charset val="1"/>
    </font>
    <font>
      <sz val="10"/>
      <name val="Arial"/>
      <family val="2"/>
    </font>
    <font>
      <b/>
      <sz val="8"/>
      <name val="Arial"/>
      <family val="2"/>
    </font>
    <font>
      <b/>
      <sz val="10"/>
      <color indexed="17"/>
      <name val="Arial"/>
      <family val="2"/>
    </font>
    <font>
      <sz val="6"/>
      <color indexed="17"/>
      <name val="Arial"/>
      <family val="2"/>
    </font>
    <font>
      <sz val="10"/>
      <color indexed="17"/>
      <name val="Arial"/>
      <family val="2"/>
    </font>
    <font>
      <sz val="9"/>
      <color indexed="17"/>
      <name val="Arial"/>
      <family val="2"/>
    </font>
    <font>
      <b/>
      <sz val="9"/>
      <name val="Arial"/>
      <family val="2"/>
    </font>
    <font>
      <b/>
      <sz val="7"/>
      <name val="Arial"/>
      <family val="2"/>
    </font>
    <font>
      <b/>
      <sz val="5"/>
      <name val="Arial"/>
      <family val="2"/>
    </font>
    <font>
      <b/>
      <sz val="6"/>
      <name val="Arial"/>
      <family val="2"/>
    </font>
    <font>
      <sz val="12"/>
      <name val="Arial"/>
      <family val="2"/>
    </font>
    <font>
      <sz val="9"/>
      <name val="Arial"/>
      <family val="2"/>
    </font>
    <font>
      <b/>
      <sz val="6.5"/>
      <name val="Arial"/>
      <family val="2"/>
    </font>
    <font>
      <sz val="9"/>
      <color indexed="8"/>
      <name val="Symbol"/>
      <family val="1"/>
      <charset val="2"/>
    </font>
    <font>
      <sz val="10"/>
      <color indexed="8"/>
      <name val="Symbol"/>
      <family val="1"/>
      <charset val="2"/>
    </font>
    <font>
      <sz val="9"/>
      <color indexed="8"/>
      <name val="Calibri"/>
      <family val="2"/>
    </font>
    <font>
      <sz val="10"/>
      <color indexed="8"/>
      <name val="Calibri"/>
      <family val="2"/>
    </font>
    <font>
      <u/>
      <sz val="11"/>
      <color indexed="8"/>
      <name val="Arial Narrow"/>
      <family val="2"/>
    </font>
    <font>
      <sz val="11"/>
      <color indexed="8"/>
      <name val="Arial Narrow"/>
      <family val="2"/>
    </font>
    <font>
      <u/>
      <sz val="9"/>
      <name val="Arial"/>
      <family val="2"/>
    </font>
    <font>
      <i/>
      <u/>
      <sz val="9"/>
      <color theme="5" tint="-0.249977111117893"/>
      <name val="Arial"/>
      <family val="2"/>
    </font>
    <font>
      <u/>
      <sz val="10"/>
      <color theme="10"/>
      <name val="Arial"/>
      <family val="2"/>
    </font>
    <font>
      <sz val="7"/>
      <name val="Calibri"/>
      <family val="2"/>
    </font>
    <font>
      <b/>
      <i/>
      <sz val="8"/>
      <name val="Arial"/>
      <family val="2"/>
    </font>
    <font>
      <sz val="7.5"/>
      <name val="Arial"/>
      <family val="2"/>
    </font>
    <font>
      <i/>
      <sz val="7"/>
      <name val="Arial"/>
      <family val="2"/>
    </font>
  </fonts>
  <fills count="10">
    <fill>
      <patternFill patternType="none"/>
    </fill>
    <fill>
      <patternFill patternType="gray125"/>
    </fill>
    <fill>
      <patternFill patternType="solid">
        <fgColor indexed="42"/>
        <bgColor indexed="27"/>
      </patternFill>
    </fill>
    <fill>
      <patternFill patternType="solid">
        <fgColor indexed="43"/>
        <bgColor indexed="26"/>
      </patternFill>
    </fill>
    <fill>
      <patternFill patternType="solid">
        <fgColor indexed="31"/>
        <bgColor indexed="22"/>
      </patternFill>
    </fill>
    <fill>
      <patternFill patternType="solid">
        <fgColor indexed="26"/>
        <bgColor indexed="9"/>
      </patternFill>
    </fill>
    <fill>
      <patternFill patternType="solid">
        <fgColor indexed="22"/>
        <bgColor indexed="31"/>
      </patternFill>
    </fill>
    <fill>
      <patternFill patternType="solid">
        <fgColor theme="3" tint="0.79998168889431442"/>
        <bgColor indexed="64"/>
      </patternFill>
    </fill>
    <fill>
      <patternFill patternType="solid">
        <fgColor theme="0"/>
        <bgColor indexed="27"/>
      </patternFill>
    </fill>
    <fill>
      <patternFill patternType="solid">
        <fgColor theme="0" tint="-0.14999847407452621"/>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bottom/>
      <diagonal/>
    </border>
    <border>
      <left style="thin">
        <color indexed="8"/>
      </left>
      <right style="thin">
        <color indexed="8"/>
      </right>
      <top/>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hair">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hair">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top style="thin">
        <color indexed="8"/>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right style="hair">
        <color indexed="8"/>
      </right>
      <top style="thin">
        <color indexed="8"/>
      </top>
      <bottom style="thin">
        <color indexed="8"/>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top/>
      <bottom style="thin">
        <color indexed="17"/>
      </bottom>
      <diagonal/>
    </border>
    <border>
      <left style="thin">
        <color indexed="8"/>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right/>
      <top style="thin">
        <color indexed="64"/>
      </top>
      <bottom style="thin">
        <color indexed="8"/>
      </bottom>
      <diagonal/>
    </border>
  </borders>
  <cellStyleXfs count="4">
    <xf numFmtId="0" fontId="0" fillId="0" borderId="0"/>
    <xf numFmtId="167" fontId="40" fillId="0" borderId="0" applyFill="0" applyBorder="0" applyAlignment="0" applyProtection="0"/>
    <xf numFmtId="9" fontId="40" fillId="0" borderId="0" applyFill="0" applyBorder="0" applyAlignment="0" applyProtection="0"/>
    <xf numFmtId="0" fontId="61" fillId="0" borderId="0" applyNumberFormat="0" applyFill="0" applyBorder="0" applyAlignment="0" applyProtection="0"/>
  </cellStyleXfs>
  <cellXfs count="713">
    <xf numFmtId="0" fontId="0" fillId="0" borderId="0" xfId="0"/>
    <xf numFmtId="0" fontId="0" fillId="0" borderId="3" xfId="0" applyBorder="1" applyAlignment="1">
      <alignment vertical="center"/>
    </xf>
    <xf numFmtId="0" fontId="1" fillId="0" borderId="0" xfId="0" applyFont="1" applyAlignment="1">
      <alignment vertical="center"/>
    </xf>
    <xf numFmtId="0" fontId="4" fillId="0" borderId="0" xfId="0" applyFont="1" applyAlignment="1">
      <alignment horizontal="center" vertical="center" wrapText="1"/>
    </xf>
    <xf numFmtId="0" fontId="1" fillId="0" borderId="7" xfId="0" applyFont="1" applyBorder="1" applyAlignment="1">
      <alignment vertical="center"/>
    </xf>
    <xf numFmtId="0" fontId="4" fillId="0" borderId="8" xfId="0" applyFont="1" applyBorder="1" applyAlignment="1">
      <alignment horizontal="center" vertical="center" wrapText="1"/>
    </xf>
    <xf numFmtId="0" fontId="1" fillId="0" borderId="9" xfId="0" applyFont="1" applyBorder="1" applyAlignment="1">
      <alignment vertical="center"/>
    </xf>
    <xf numFmtId="0" fontId="6" fillId="0" borderId="8" xfId="0" applyFont="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0" fontId="8" fillId="0" borderId="10"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9"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9" fillId="0" borderId="11" xfId="0" applyFont="1" applyBorder="1" applyAlignment="1">
      <alignment vertical="top"/>
    </xf>
    <xf numFmtId="0" fontId="8" fillId="0" borderId="11" xfId="0" applyFont="1" applyBorder="1" applyAlignment="1">
      <alignment vertical="center"/>
    </xf>
    <xf numFmtId="0" fontId="8" fillId="0" borderId="12"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vertical="center"/>
    </xf>
    <xf numFmtId="0" fontId="11" fillId="0" borderId="6" xfId="0" applyFont="1" applyBorder="1" applyAlignment="1">
      <alignment vertical="center"/>
    </xf>
    <xf numFmtId="0" fontId="11" fillId="0" borderId="0" xfId="0" applyFont="1"/>
    <xf numFmtId="0" fontId="11" fillId="0" borderId="10" xfId="0" applyFont="1" applyBorder="1" applyAlignment="1" applyProtection="1">
      <alignment vertical="center" wrapText="1"/>
      <protection locked="0"/>
    </xf>
    <xf numFmtId="1" fontId="11" fillId="0" borderId="21" xfId="0" applyNumberFormat="1" applyFont="1" applyBorder="1" applyAlignment="1" applyProtection="1">
      <alignment horizontal="center" vertical="center" wrapText="1"/>
      <protection locked="0"/>
    </xf>
    <xf numFmtId="49" fontId="11" fillId="0" borderId="21" xfId="0" applyNumberFormat="1" applyFont="1" applyBorder="1" applyAlignment="1" applyProtection="1">
      <alignment horizontal="left" vertical="center" wrapText="1"/>
      <protection locked="0"/>
    </xf>
    <xf numFmtId="49" fontId="11" fillId="0" borderId="21" xfId="0" applyNumberFormat="1" applyFont="1" applyBorder="1" applyAlignment="1" applyProtection="1">
      <alignment vertical="center" wrapText="1"/>
      <protection locked="0"/>
    </xf>
    <xf numFmtId="4" fontId="11" fillId="0" borderId="21" xfId="0" applyNumberFormat="1" applyFont="1" applyBorder="1" applyAlignment="1" applyProtection="1">
      <alignment horizontal="right" vertical="center" wrapText="1"/>
      <protection locked="0"/>
    </xf>
    <xf numFmtId="165" fontId="11" fillId="0" borderId="21" xfId="0" applyNumberFormat="1" applyFont="1" applyBorder="1" applyAlignment="1" applyProtection="1">
      <alignment horizontal="right" vertical="center" wrapText="1"/>
      <protection locked="0"/>
    </xf>
    <xf numFmtId="10" fontId="11" fillId="0" borderId="21" xfId="0" applyNumberFormat="1" applyFont="1" applyBorder="1" applyAlignment="1" applyProtection="1">
      <alignment horizontal="right" vertical="center" wrapText="1"/>
      <protection locked="0"/>
    </xf>
    <xf numFmtId="166" fontId="11" fillId="0" borderId="21" xfId="0" applyNumberFormat="1" applyFont="1" applyBorder="1" applyAlignment="1" applyProtection="1">
      <alignment horizontal="center" vertical="center" wrapText="1"/>
      <protection locked="0"/>
    </xf>
    <xf numFmtId="0" fontId="11" fillId="0" borderId="11" xfId="0" applyFont="1" applyBorder="1" applyAlignment="1" applyProtection="1">
      <alignment vertical="center" wrapText="1"/>
      <protection locked="0"/>
    </xf>
    <xf numFmtId="0" fontId="11" fillId="0" borderId="0" xfId="0" applyFont="1" applyAlignment="1" applyProtection="1">
      <alignment vertical="center" wrapText="1"/>
      <protection locked="0"/>
    </xf>
    <xf numFmtId="49" fontId="11" fillId="3" borderId="21" xfId="0" applyNumberFormat="1" applyFont="1" applyFill="1" applyBorder="1" applyAlignment="1" applyProtection="1">
      <alignment horizontal="left" vertical="center"/>
      <protection locked="0"/>
    </xf>
    <xf numFmtId="0" fontId="18" fillId="0" borderId="11" xfId="0" applyFont="1" applyBorder="1" applyAlignment="1" applyProtection="1">
      <alignment vertical="center" wrapText="1"/>
      <protection locked="0"/>
    </xf>
    <xf numFmtId="165" fontId="47" fillId="0" borderId="21" xfId="0" applyNumberFormat="1" applyFont="1" applyBorder="1" applyAlignment="1" applyProtection="1">
      <alignment horizontal="right" vertical="center" wrapText="1"/>
      <protection locked="0"/>
    </xf>
    <xf numFmtId="9" fontId="40" fillId="0" borderId="21" xfId="2" applyFill="1" applyBorder="1" applyAlignment="1" applyProtection="1">
      <alignment horizontal="center" vertical="center" wrapText="1"/>
      <protection locked="0"/>
    </xf>
    <xf numFmtId="165" fontId="35" fillId="0" borderId="21" xfId="0" applyNumberFormat="1" applyFont="1" applyBorder="1" applyAlignment="1" applyProtection="1">
      <alignment horizontal="right" vertical="center" wrapText="1"/>
      <protection locked="0"/>
    </xf>
    <xf numFmtId="0" fontId="33" fillId="0" borderId="10" xfId="0" applyFont="1" applyBorder="1" applyAlignment="1">
      <alignment horizontal="left" vertical="center"/>
    </xf>
    <xf numFmtId="0" fontId="48" fillId="0" borderId="0" xfId="0" applyFont="1" applyAlignment="1">
      <alignment horizontal="center" vertical="center"/>
    </xf>
    <xf numFmtId="0" fontId="28" fillId="0" borderId="0" xfId="0" applyFont="1" applyAlignment="1">
      <alignment vertical="center"/>
    </xf>
    <xf numFmtId="0" fontId="33" fillId="0" borderId="11" xfId="0" applyFont="1" applyBorder="1" applyAlignment="1">
      <alignment horizontal="left" vertical="center"/>
    </xf>
    <xf numFmtId="0" fontId="37" fillId="0" borderId="21" xfId="0" applyFont="1" applyBorder="1" applyAlignment="1">
      <alignment horizontal="center" vertical="center"/>
    </xf>
    <xf numFmtId="0" fontId="37" fillId="0" borderId="21" xfId="0" applyFont="1" applyBorder="1" applyAlignment="1">
      <alignment horizontal="center" vertical="center" wrapText="1"/>
    </xf>
    <xf numFmtId="0" fontId="37" fillId="0" borderId="30" xfId="0" applyFont="1" applyBorder="1" applyAlignment="1">
      <alignment horizontal="center" vertical="center" wrapText="1"/>
    </xf>
    <xf numFmtId="0" fontId="16" fillId="0" borderId="0" xfId="0" applyFont="1"/>
    <xf numFmtId="0" fontId="16" fillId="6" borderId="21" xfId="0" applyFont="1" applyFill="1" applyBorder="1" applyAlignment="1">
      <alignment horizontal="center"/>
    </xf>
    <xf numFmtId="0" fontId="16" fillId="0" borderId="1" xfId="0" applyFont="1" applyBorder="1" applyAlignment="1">
      <alignment wrapText="1"/>
    </xf>
    <xf numFmtId="0" fontId="33" fillId="0" borderId="7" xfId="0" applyFont="1" applyBorder="1" applyAlignment="1">
      <alignment horizontal="left" vertical="center"/>
    </xf>
    <xf numFmtId="0" fontId="33" fillId="0" borderId="9" xfId="0" applyFont="1" applyBorder="1" applyAlignment="1">
      <alignment horizontal="left" vertical="center"/>
    </xf>
    <xf numFmtId="22" fontId="40" fillId="0" borderId="0" xfId="0" applyNumberFormat="1" applyFont="1" applyAlignment="1">
      <alignment horizontal="justify" vertical="center" wrapText="1"/>
    </xf>
    <xf numFmtId="0" fontId="28" fillId="0" borderId="21" xfId="0" applyFont="1" applyBorder="1" applyAlignment="1">
      <alignment horizontal="left" vertical="center" wrapText="1"/>
    </xf>
    <xf numFmtId="0" fontId="18" fillId="0" borderId="0" xfId="0" applyFont="1" applyAlignment="1">
      <alignment horizontal="center"/>
    </xf>
    <xf numFmtId="0" fontId="13" fillId="0" borderId="0" xfId="0" applyFont="1" applyAlignment="1">
      <alignment horizontal="left"/>
    </xf>
    <xf numFmtId="0" fontId="18" fillId="0" borderId="0" xfId="0" applyFont="1"/>
    <xf numFmtId="0" fontId="18" fillId="0" borderId="0" xfId="0" applyFont="1" applyAlignment="1">
      <alignment horizontal="center" vertical="center"/>
    </xf>
    <xf numFmtId="0" fontId="11" fillId="0" borderId="0" xfId="0" applyFont="1" applyAlignment="1" applyProtection="1">
      <alignment vertical="top" wrapText="1"/>
      <protection locked="0"/>
    </xf>
    <xf numFmtId="0" fontId="0" fillId="0" borderId="0" xfId="0" applyProtection="1">
      <protection locked="0"/>
    </xf>
    <xf numFmtId="0" fontId="28" fillId="0" borderId="74" xfId="0" applyFont="1" applyBorder="1" applyAlignment="1">
      <alignment horizontal="left" vertical="center" wrapText="1"/>
    </xf>
    <xf numFmtId="0" fontId="37" fillId="0" borderId="75" xfId="0" applyFont="1" applyBorder="1" applyAlignment="1">
      <alignment horizontal="center" vertical="center"/>
    </xf>
    <xf numFmtId="0" fontId="28" fillId="0" borderId="76" xfId="0" applyFont="1" applyBorder="1" applyAlignment="1">
      <alignment vertical="center" wrapText="1"/>
    </xf>
    <xf numFmtId="0" fontId="28" fillId="0" borderId="74" xfId="0" applyFont="1" applyBorder="1" applyAlignment="1">
      <alignment vertical="center" wrapText="1"/>
    </xf>
    <xf numFmtId="0" fontId="35" fillId="0" borderId="0" xfId="0" applyFont="1" applyAlignment="1">
      <alignment vertical="center" wrapText="1"/>
    </xf>
    <xf numFmtId="0" fontId="0" fillId="0" borderId="8" xfId="0" applyBorder="1" applyProtection="1">
      <protection locked="0"/>
    </xf>
    <xf numFmtId="0" fontId="0" fillId="0" borderId="14" xfId="0" applyBorder="1" applyProtection="1">
      <protection locked="0"/>
    </xf>
    <xf numFmtId="0" fontId="40" fillId="0" borderId="0" xfId="0" applyFont="1" applyAlignment="1">
      <alignment horizontal="justify" vertical="center" wrapText="1"/>
    </xf>
    <xf numFmtId="0" fontId="10" fillId="0" borderId="10"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3" fillId="0" borderId="19" xfId="0" applyFont="1" applyBorder="1" applyAlignment="1" applyProtection="1">
      <alignment vertical="center"/>
      <protection locked="0"/>
    </xf>
    <xf numFmtId="0" fontId="13" fillId="0" borderId="18" xfId="0" applyFont="1" applyBorder="1" applyAlignment="1" applyProtection="1">
      <alignment vertical="center"/>
      <protection locked="0"/>
    </xf>
    <xf numFmtId="0" fontId="13" fillId="0" borderId="20"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0" xfId="0" applyFont="1" applyAlignment="1" applyProtection="1">
      <alignment vertical="center"/>
      <protection locked="0"/>
    </xf>
    <xf numFmtId="0" fontId="11" fillId="0" borderId="26" xfId="0" applyFont="1" applyBorder="1" applyAlignment="1" applyProtection="1">
      <alignment vertical="center"/>
      <protection locked="0"/>
    </xf>
    <xf numFmtId="0" fontId="11" fillId="0" borderId="10" xfId="0" applyFont="1" applyBorder="1" applyAlignment="1" applyProtection="1">
      <alignment vertical="center"/>
      <protection locked="0"/>
    </xf>
    <xf numFmtId="0" fontId="11" fillId="0" borderId="10" xfId="0" applyFont="1" applyBorder="1" applyProtection="1">
      <protection locked="0"/>
    </xf>
    <xf numFmtId="0" fontId="11" fillId="0" borderId="0" xfId="0" applyFont="1" applyAlignment="1" applyProtection="1">
      <alignment vertical="center"/>
      <protection locked="0"/>
    </xf>
    <xf numFmtId="0" fontId="11" fillId="0" borderId="0" xfId="0" applyFont="1" applyProtection="1">
      <protection locked="0"/>
    </xf>
    <xf numFmtId="49" fontId="11" fillId="0" borderId="0" xfId="0" applyNumberFormat="1" applyFont="1" applyAlignment="1" applyProtection="1">
      <alignment vertical="center"/>
      <protection locked="0"/>
    </xf>
    <xf numFmtId="0" fontId="11" fillId="0" borderId="11" xfId="0" applyFont="1" applyBorder="1" applyAlignment="1" applyProtection="1">
      <alignment vertical="center"/>
      <protection locked="0"/>
    </xf>
    <xf numFmtId="0" fontId="11" fillId="0" borderId="18"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11" fillId="0" borderId="14"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0" xfId="0" applyFont="1" applyAlignment="1" applyProtection="1">
      <alignment vertical="center"/>
      <protection locked="0"/>
    </xf>
    <xf numFmtId="0" fontId="0" fillId="0" borderId="14" xfId="0" applyBorder="1" applyAlignment="1" applyProtection="1">
      <alignment vertical="center"/>
      <protection locked="0"/>
    </xf>
    <xf numFmtId="0" fontId="0" fillId="0" borderId="12" xfId="0" applyBorder="1" applyAlignment="1" applyProtection="1">
      <alignment vertical="center"/>
      <protection locked="0"/>
    </xf>
    <xf numFmtId="0" fontId="8" fillId="0" borderId="21" xfId="0"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0" xfId="0" applyFont="1" applyAlignment="1" applyProtection="1">
      <alignment vertical="center"/>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0" fillId="0" borderId="8" xfId="0" applyBorder="1" applyAlignment="1" applyProtection="1">
      <alignment vertical="center"/>
      <protection locked="0"/>
    </xf>
    <xf numFmtId="0" fontId="8" fillId="0" borderId="12"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8" fillId="0" borderId="8" xfId="0" applyFont="1" applyBorder="1" applyAlignment="1" applyProtection="1">
      <alignment horizontal="left" vertical="center"/>
      <protection locked="0"/>
    </xf>
    <xf numFmtId="0" fontId="10" fillId="0" borderId="6" xfId="0" applyFont="1" applyBorder="1" applyAlignment="1" applyProtection="1">
      <alignment vertical="center"/>
      <protection locked="0"/>
    </xf>
    <xf numFmtId="0" fontId="11" fillId="0" borderId="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10" xfId="0" applyFont="1" applyBorder="1" applyAlignment="1" applyProtection="1">
      <alignment horizontal="center" vertical="center"/>
      <protection locked="0"/>
    </xf>
    <xf numFmtId="0" fontId="11" fillId="0" borderId="6"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25" xfId="0" applyFont="1" applyBorder="1" applyAlignment="1" applyProtection="1">
      <alignment vertical="center"/>
      <protection locked="0"/>
    </xf>
    <xf numFmtId="0" fontId="11" fillId="0" borderId="1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0" fillId="0" borderId="26" xfId="0"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0" fillId="0" borderId="0" xfId="0"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13"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8" fillId="0" borderId="0" xfId="0" applyFont="1" applyAlignment="1" applyProtection="1">
      <alignment horizontal="center"/>
      <protection locked="0"/>
    </xf>
    <xf numFmtId="0" fontId="13" fillId="0" borderId="0" xfId="0" applyFont="1" applyAlignment="1" applyProtection="1">
      <alignment horizontal="left"/>
      <protection locked="0"/>
    </xf>
    <xf numFmtId="0" fontId="18" fillId="0" borderId="0" xfId="0" applyFont="1" applyAlignment="1" applyProtection="1">
      <alignment horizontal="center" vertical="center"/>
      <protection locked="0"/>
    </xf>
    <xf numFmtId="0" fontId="18" fillId="0" borderId="0" xfId="0" applyFont="1" applyProtection="1">
      <protection locked="0"/>
    </xf>
    <xf numFmtId="0" fontId="18" fillId="0" borderId="34"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4" fillId="0" borderId="62"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2" fillId="0" borderId="7" xfId="0" applyFont="1" applyBorder="1" applyProtection="1">
      <protection locked="0"/>
    </xf>
    <xf numFmtId="0" fontId="11" fillId="0" borderId="3" xfId="0" applyFont="1" applyBorder="1" applyAlignment="1" applyProtection="1">
      <alignment vertical="center"/>
      <protection locked="0"/>
    </xf>
    <xf numFmtId="0" fontId="11" fillId="0" borderId="3" xfId="0" applyFont="1" applyBorder="1" applyProtection="1">
      <protection locked="0"/>
    </xf>
    <xf numFmtId="0" fontId="11" fillId="0" borderId="4" xfId="0" applyFont="1" applyBorder="1" applyProtection="1">
      <protection locked="0"/>
    </xf>
    <xf numFmtId="0" fontId="12" fillId="0" borderId="10" xfId="0" applyFont="1" applyBorder="1" applyProtection="1">
      <protection locked="0"/>
    </xf>
    <xf numFmtId="0" fontId="11" fillId="0" borderId="6" xfId="0" applyFont="1" applyBorder="1" applyProtection="1">
      <protection locked="0"/>
    </xf>
    <xf numFmtId="0" fontId="11" fillId="0" borderId="16" xfId="0" applyFont="1" applyBorder="1" applyAlignment="1" applyProtection="1">
      <alignment vertical="center"/>
      <protection locked="0"/>
    </xf>
    <xf numFmtId="0" fontId="11" fillId="0" borderId="16" xfId="0" applyFont="1" applyBorder="1" applyProtection="1">
      <protection locked="0"/>
    </xf>
    <xf numFmtId="0" fontId="11" fillId="0" borderId="17" xfId="0" applyFont="1" applyBorder="1" applyProtection="1">
      <protection locked="0"/>
    </xf>
    <xf numFmtId="0" fontId="11" fillId="0" borderId="2"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2" fillId="0" borderId="15" xfId="0" applyFont="1" applyBorder="1" applyAlignment="1" applyProtection="1">
      <alignment vertical="center"/>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5" fillId="0" borderId="22" xfId="0" applyFont="1" applyBorder="1" applyAlignment="1" applyProtection="1">
      <alignment vertical="center"/>
      <protection locked="0"/>
    </xf>
    <xf numFmtId="0" fontId="15" fillId="0" borderId="23" xfId="0" applyFont="1" applyBorder="1" applyAlignment="1" applyProtection="1">
      <alignment vertical="center"/>
      <protection locked="0"/>
    </xf>
    <xf numFmtId="0" fontId="11" fillId="0" borderId="23"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1" fillId="0" borderId="4" xfId="0" applyFont="1" applyBorder="1" applyAlignment="1" applyProtection="1">
      <alignment vertical="center"/>
      <protection locked="0"/>
    </xf>
    <xf numFmtId="0" fontId="12" fillId="0" borderId="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1" fillId="0" borderId="17"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20" xfId="0" applyFont="1" applyBorder="1" applyAlignment="1" applyProtection="1">
      <alignment vertical="center"/>
      <protection locked="0"/>
    </xf>
    <xf numFmtId="0" fontId="0" fillId="0" borderId="0" xfId="0" applyAlignment="1" applyProtection="1">
      <alignment horizontal="center" vertical="center" wrapText="1"/>
      <protection locked="0"/>
    </xf>
    <xf numFmtId="0" fontId="8" fillId="0" borderId="11"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8" fillId="0" borderId="11" xfId="0" applyFont="1" applyBorder="1" applyAlignment="1" applyProtection="1">
      <alignment vertical="center"/>
      <protection locked="0"/>
    </xf>
    <xf numFmtId="0" fontId="18" fillId="0" borderId="10"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0" fillId="0" borderId="25" xfId="0" applyFont="1" applyBorder="1" applyAlignment="1" applyProtection="1">
      <alignment vertical="center"/>
      <protection locked="0"/>
    </xf>
    <xf numFmtId="0" fontId="10" fillId="0" borderId="65" xfId="0" applyFont="1" applyBorder="1" applyAlignment="1" applyProtection="1">
      <alignment vertic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63" xfId="0" applyFont="1" applyBorder="1" applyAlignment="1" applyProtection="1">
      <alignment vertical="center"/>
      <protection locked="0"/>
    </xf>
    <xf numFmtId="0" fontId="57" fillId="0" borderId="0" xfId="0" applyFont="1" applyProtection="1">
      <protection locked="0"/>
    </xf>
    <xf numFmtId="0" fontId="10" fillId="0" borderId="64"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7" fillId="0" borderId="21" xfId="0" applyFont="1" applyBorder="1" applyAlignment="1" applyProtection="1">
      <alignment horizontal="center" vertical="center"/>
      <protection locked="0"/>
    </xf>
    <xf numFmtId="0" fontId="13" fillId="0" borderId="1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0" fillId="0" borderId="14" xfId="0" applyFont="1" applyBorder="1" applyAlignment="1" applyProtection="1">
      <alignment horizontal="center" vertical="center"/>
      <protection locked="0"/>
    </xf>
    <xf numFmtId="0" fontId="10" fillId="0" borderId="12" xfId="0" applyFont="1" applyBorder="1" applyAlignment="1" applyProtection="1">
      <alignment vertical="center"/>
      <protection locked="0"/>
    </xf>
    <xf numFmtId="0" fontId="11" fillId="0" borderId="18"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2" fillId="0" borderId="0" xfId="0" applyFont="1" applyProtection="1">
      <protection locked="0"/>
    </xf>
    <xf numFmtId="0" fontId="9" fillId="0" borderId="19"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20" xfId="0" applyFont="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18" xfId="0" applyFont="1" applyBorder="1" applyAlignment="1" applyProtection="1">
      <alignment vertical="center" wrapText="1"/>
      <protection locked="0"/>
    </xf>
    <xf numFmtId="0" fontId="11" fillId="0" borderId="20"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protection locked="0"/>
    </xf>
    <xf numFmtId="0" fontId="26" fillId="0" borderId="53"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54" xfId="0" applyFont="1" applyBorder="1" applyAlignment="1" applyProtection="1">
      <alignment vertical="center"/>
      <protection locked="0"/>
    </xf>
    <xf numFmtId="0" fontId="26" fillId="0" borderId="10" xfId="0" applyFont="1" applyBorder="1" applyAlignment="1" applyProtection="1">
      <alignment vertical="center"/>
      <protection locked="0"/>
    </xf>
    <xf numFmtId="0" fontId="26" fillId="0" borderId="0" xfId="0" applyFont="1" applyAlignment="1" applyProtection="1">
      <alignment horizontal="left" vertical="center"/>
      <protection locked="0"/>
    </xf>
    <xf numFmtId="0" fontId="26" fillId="0" borderId="11" xfId="0" applyFont="1" applyBorder="1" applyAlignment="1" applyProtection="1">
      <alignment vertical="center"/>
      <protection locked="0"/>
    </xf>
    <xf numFmtId="0" fontId="12" fillId="0" borderId="53" xfId="0" applyFont="1" applyBorder="1" applyAlignment="1" applyProtection="1">
      <alignment vertical="center"/>
      <protection locked="0"/>
    </xf>
    <xf numFmtId="0" fontId="12" fillId="0" borderId="10" xfId="0" applyFont="1" applyBorder="1" applyAlignment="1" applyProtection="1">
      <alignment vertical="center"/>
      <protection locked="0"/>
    </xf>
    <xf numFmtId="0" fontId="25" fillId="0" borderId="0" xfId="0" applyFont="1" applyProtection="1">
      <protection locked="0"/>
    </xf>
    <xf numFmtId="0" fontId="12" fillId="8" borderId="0" xfId="0" applyFont="1" applyFill="1" applyAlignment="1" applyProtection="1">
      <alignment vertical="center" wrapText="1"/>
      <protection locked="0"/>
    </xf>
    <xf numFmtId="0" fontId="12" fillId="0" borderId="54" xfId="0" applyFont="1" applyBorder="1" applyAlignment="1" applyProtection="1">
      <alignment vertical="center"/>
      <protection locked="0"/>
    </xf>
    <xf numFmtId="0" fontId="12" fillId="0" borderId="0" xfId="0" applyFont="1" applyAlignment="1" applyProtection="1">
      <alignment vertical="center"/>
      <protection locked="0"/>
    </xf>
    <xf numFmtId="0" fontId="15" fillId="0" borderId="53"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0" xfId="0" applyFont="1" applyAlignment="1" applyProtection="1">
      <alignment vertical="center"/>
      <protection locked="0"/>
    </xf>
    <xf numFmtId="0" fontId="12" fillId="0" borderId="55" xfId="0" applyFont="1" applyBorder="1" applyAlignment="1" applyProtection="1">
      <alignment vertical="center"/>
      <protection locked="0"/>
    </xf>
    <xf numFmtId="0" fontId="15" fillId="0" borderId="66" xfId="0" applyFont="1" applyBorder="1" applyAlignment="1" applyProtection="1">
      <alignment vertical="center"/>
      <protection locked="0"/>
    </xf>
    <xf numFmtId="0" fontId="25" fillId="0" borderId="49" xfId="0" applyFont="1" applyBorder="1" applyProtection="1">
      <protection locked="0"/>
    </xf>
    <xf numFmtId="0" fontId="12" fillId="0" borderId="69" xfId="0" applyFont="1" applyBorder="1" applyAlignment="1" applyProtection="1">
      <alignment horizontal="left" vertical="center"/>
      <protection locked="0"/>
    </xf>
    <xf numFmtId="0" fontId="15" fillId="0" borderId="69" xfId="0" applyFont="1" applyBorder="1" applyAlignment="1" applyProtection="1">
      <alignment vertical="center"/>
      <protection locked="0"/>
    </xf>
    <xf numFmtId="0" fontId="12" fillId="0" borderId="56"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5" fillId="0" borderId="26" xfId="0" applyFont="1" applyBorder="1" applyAlignment="1" applyProtection="1">
      <alignment horizontal="left" vertical="center" wrapText="1"/>
      <protection locked="0"/>
    </xf>
    <xf numFmtId="1" fontId="10" fillId="0" borderId="0" xfId="0" applyNumberFormat="1" applyFont="1" applyAlignment="1" applyProtection="1">
      <alignment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1" fontId="10" fillId="0" borderId="14" xfId="0" applyNumberFormat="1" applyFont="1" applyBorder="1" applyAlignment="1" applyProtection="1">
      <alignment horizontal="left" vertical="center"/>
      <protection locked="0"/>
    </xf>
    <xf numFmtId="0" fontId="10" fillId="0" borderId="14"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protection locked="0"/>
    </xf>
    <xf numFmtId="0" fontId="0" fillId="0" borderId="12" xfId="0" applyBorder="1" applyAlignment="1" applyProtection="1">
      <alignment vertical="center" wrapText="1"/>
      <protection locked="0"/>
    </xf>
    <xf numFmtId="0" fontId="7" fillId="0" borderId="19" xfId="0" applyFont="1" applyBorder="1" applyAlignment="1" applyProtection="1">
      <alignment vertical="center"/>
      <protection locked="0"/>
    </xf>
    <xf numFmtId="1" fontId="7" fillId="0" borderId="18" xfId="0" applyNumberFormat="1" applyFont="1" applyBorder="1" applyAlignment="1" applyProtection="1">
      <alignment vertical="center"/>
      <protection locked="0"/>
    </xf>
    <xf numFmtId="0" fontId="7" fillId="0" borderId="18" xfId="0" applyFont="1" applyBorder="1" applyAlignment="1" applyProtection="1">
      <alignment vertical="center" wrapText="1"/>
      <protection locked="0"/>
    </xf>
    <xf numFmtId="0" fontId="7" fillId="0" borderId="18" xfId="0" applyFont="1" applyBorder="1" applyAlignment="1" applyProtection="1">
      <alignment vertical="center"/>
      <protection locked="0"/>
    </xf>
    <xf numFmtId="0" fontId="7" fillId="0" borderId="18" xfId="0" applyFont="1" applyBorder="1" applyAlignment="1" applyProtection="1">
      <alignment horizontal="center" vertical="center"/>
      <protection locked="0"/>
    </xf>
    <xf numFmtId="0" fontId="7" fillId="0" borderId="20" xfId="0" applyFont="1" applyBorder="1" applyAlignment="1" applyProtection="1">
      <alignment vertical="center"/>
      <protection locked="0"/>
    </xf>
    <xf numFmtId="1" fontId="10" fillId="0" borderId="18" xfId="0" applyNumberFormat="1" applyFont="1" applyBorder="1" applyAlignment="1" applyProtection="1">
      <alignment vertical="center"/>
      <protection locked="0"/>
    </xf>
    <xf numFmtId="1" fontId="18" fillId="0" borderId="27" xfId="0" applyNumberFormat="1" applyFont="1" applyBorder="1" applyAlignment="1" applyProtection="1">
      <alignment vertical="center"/>
      <protection locked="0"/>
    </xf>
    <xf numFmtId="0" fontId="11" fillId="0" borderId="28" xfId="0" applyFont="1" applyBorder="1" applyAlignment="1" applyProtection="1">
      <alignment vertical="center" wrapText="1"/>
      <protection locked="0"/>
    </xf>
    <xf numFmtId="0" fontId="11" fillId="0" borderId="28"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0" fillId="0" borderId="18" xfId="0" applyBorder="1" applyProtection="1">
      <protection locked="0"/>
    </xf>
    <xf numFmtId="165" fontId="11" fillId="0" borderId="18" xfId="0" applyNumberFormat="1" applyFont="1" applyBorder="1" applyAlignment="1" applyProtection="1">
      <alignment vertical="center"/>
      <protection locked="0"/>
    </xf>
    <xf numFmtId="165" fontId="11" fillId="0" borderId="18" xfId="0" applyNumberFormat="1" applyFont="1" applyBorder="1" applyAlignment="1" applyProtection="1">
      <alignment vertical="center" wrapText="1"/>
      <protection locked="0"/>
    </xf>
    <xf numFmtId="165" fontId="11" fillId="0" borderId="73" xfId="0" applyNumberFormat="1" applyFont="1" applyBorder="1" applyAlignment="1" applyProtection="1">
      <alignment vertical="center" wrapText="1"/>
      <protection locked="0"/>
    </xf>
    <xf numFmtId="1" fontId="10" fillId="0" borderId="0" xfId="0" applyNumberFormat="1"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0" fillId="0" borderId="0" xfId="0" applyFont="1" applyProtection="1">
      <protection locked="0"/>
    </xf>
    <xf numFmtId="1" fontId="13" fillId="2" borderId="21" xfId="0" applyNumberFormat="1" applyFont="1" applyFill="1" applyBorder="1" applyAlignment="1">
      <alignment horizontal="center" vertical="center" wrapText="1"/>
    </xf>
    <xf numFmtId="0" fontId="13" fillId="2" borderId="21" xfId="0" applyFont="1" applyFill="1" applyBorder="1" applyAlignment="1">
      <alignment horizontal="center" vertical="center" wrapText="1"/>
    </xf>
    <xf numFmtId="49" fontId="11" fillId="3" borderId="21" xfId="0" applyNumberFormat="1" applyFont="1" applyFill="1" applyBorder="1" applyAlignment="1">
      <alignment horizontal="left" vertical="center" wrapText="1"/>
    </xf>
    <xf numFmtId="49" fontId="11" fillId="3" borderId="21" xfId="0" applyNumberFormat="1" applyFont="1" applyFill="1" applyBorder="1" applyAlignment="1">
      <alignment horizontal="left" vertical="center"/>
    </xf>
    <xf numFmtId="165" fontId="11" fillId="2" borderId="21" xfId="0" applyNumberFormat="1" applyFont="1" applyFill="1" applyBorder="1" applyAlignment="1">
      <alignment horizontal="right" vertical="center" wrapText="1"/>
    </xf>
    <xf numFmtId="0" fontId="0" fillId="0" borderId="2" xfId="0" applyBorder="1" applyProtection="1">
      <protection locked="0"/>
    </xf>
    <xf numFmtId="0" fontId="31" fillId="0" borderId="0" xfId="0" applyFont="1" applyAlignment="1" applyProtection="1">
      <alignment vertical="center"/>
      <protection locked="0"/>
    </xf>
    <xf numFmtId="0" fontId="0" fillId="0" borderId="5" xfId="0" applyBorder="1" applyProtection="1">
      <protection locked="0"/>
    </xf>
    <xf numFmtId="0" fontId="0" fillId="0" borderId="6" xfId="0" applyBorder="1" applyProtection="1">
      <protection locked="0"/>
    </xf>
    <xf numFmtId="0" fontId="30" fillId="0" borderId="6" xfId="0" applyFont="1" applyBorder="1" applyAlignment="1" applyProtection="1">
      <alignment horizontal="left" vertical="center" wrapText="1"/>
      <protection locked="0"/>
    </xf>
    <xf numFmtId="0" fontId="30" fillId="0" borderId="25" xfId="0" applyFont="1" applyBorder="1" applyAlignment="1" applyProtection="1">
      <alignment horizontal="left" vertical="center" wrapText="1"/>
      <protection locked="0"/>
    </xf>
    <xf numFmtId="0" fontId="32" fillId="0" borderId="5" xfId="0" applyFont="1" applyBorder="1" applyAlignment="1" applyProtection="1">
      <alignment vertical="center"/>
      <protection locked="0"/>
    </xf>
    <xf numFmtId="0" fontId="32" fillId="0" borderId="0" xfId="0" applyFont="1" applyAlignment="1" applyProtection="1">
      <alignment vertical="center"/>
      <protection locked="0"/>
    </xf>
    <xf numFmtId="0" fontId="29" fillId="0" borderId="5" xfId="0" applyFont="1" applyBorder="1" applyAlignment="1" applyProtection="1">
      <alignment vertical="center"/>
      <protection locked="0"/>
    </xf>
    <xf numFmtId="10" fontId="32" fillId="0" borderId="0" xfId="0" applyNumberFormat="1" applyFont="1" applyAlignment="1" applyProtection="1">
      <alignment horizontal="center" vertical="center"/>
      <protection locked="0"/>
    </xf>
    <xf numFmtId="0" fontId="29" fillId="0" borderId="6" xfId="0" applyFont="1" applyBorder="1" applyAlignment="1" applyProtection="1">
      <alignment vertical="center"/>
      <protection locked="0"/>
    </xf>
    <xf numFmtId="0" fontId="29" fillId="0" borderId="0" xfId="0" applyFont="1" applyAlignment="1" applyProtection="1">
      <alignment vertical="center"/>
      <protection locked="0"/>
    </xf>
    <xf numFmtId="0" fontId="34" fillId="0" borderId="5"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protection locked="0"/>
    </xf>
    <xf numFmtId="0" fontId="34" fillId="0" borderId="0" xfId="0" applyFont="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8" fillId="0" borderId="5" xfId="0" applyFont="1" applyBorder="1" applyAlignment="1" applyProtection="1">
      <alignment vertical="center" wrapText="1"/>
      <protection locked="0"/>
    </xf>
    <xf numFmtId="0" fontId="38" fillId="0" borderId="6"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4" fillId="0" borderId="15" xfId="0" applyFont="1" applyBorder="1" applyAlignment="1" applyProtection="1">
      <alignment vertical="center"/>
      <protection locked="0"/>
    </xf>
    <xf numFmtId="0" fontId="32" fillId="0" borderId="16" xfId="0" applyFont="1" applyBorder="1" applyAlignment="1" applyProtection="1">
      <alignment vertical="center"/>
      <protection locked="0"/>
    </xf>
    <xf numFmtId="0" fontId="29" fillId="0" borderId="16" xfId="0" applyFont="1" applyBorder="1" applyAlignment="1" applyProtection="1">
      <alignment horizontal="center" vertical="center"/>
      <protection locked="0"/>
    </xf>
    <xf numFmtId="0" fontId="34" fillId="0" borderId="17" xfId="0" applyFont="1" applyBorder="1" applyAlignment="1" applyProtection="1">
      <alignment vertical="center"/>
      <protection locked="0"/>
    </xf>
    <xf numFmtId="0" fontId="34" fillId="0" borderId="0" xfId="0" applyFont="1" applyAlignment="1" applyProtection="1">
      <alignment vertical="center"/>
      <protection locked="0"/>
    </xf>
    <xf numFmtId="0" fontId="42" fillId="0" borderId="19" xfId="0" applyFont="1" applyBorder="1" applyAlignment="1" applyProtection="1">
      <alignment vertical="center"/>
      <protection locked="0"/>
    </xf>
    <xf numFmtId="0" fontId="42" fillId="0" borderId="18" xfId="0" applyFont="1" applyBorder="1" applyAlignment="1" applyProtection="1">
      <alignment vertical="center"/>
      <protection locked="0"/>
    </xf>
    <xf numFmtId="0" fontId="42" fillId="0" borderId="18" xfId="0" applyFont="1" applyBorder="1" applyAlignment="1" applyProtection="1">
      <alignment vertical="center" wrapText="1"/>
      <protection locked="0"/>
    </xf>
    <xf numFmtId="0" fontId="29" fillId="0" borderId="10" xfId="0" applyFont="1" applyBorder="1" applyAlignment="1" applyProtection="1">
      <alignment vertical="center"/>
      <protection locked="0"/>
    </xf>
    <xf numFmtId="0" fontId="29" fillId="0" borderId="18" xfId="0" applyFont="1" applyBorder="1" applyAlignment="1" applyProtection="1">
      <alignment vertical="center"/>
      <protection locked="0"/>
    </xf>
    <xf numFmtId="0" fontId="29" fillId="0" borderId="0" xfId="0" applyFont="1" applyAlignment="1" applyProtection="1">
      <alignment vertical="center" wrapText="1"/>
      <protection locked="0"/>
    </xf>
    <xf numFmtId="0" fontId="29" fillId="0" borderId="7" xfId="0" applyFont="1" applyBorder="1" applyAlignment="1" applyProtection="1">
      <alignment vertical="center"/>
      <protection locked="0"/>
    </xf>
    <xf numFmtId="0" fontId="29" fillId="0" borderId="8" xfId="0" applyFont="1" applyBorder="1" applyAlignment="1" applyProtection="1">
      <alignment vertical="center"/>
      <protection locked="0"/>
    </xf>
    <xf numFmtId="10" fontId="29" fillId="0" borderId="8" xfId="0" applyNumberFormat="1" applyFont="1" applyBorder="1" applyAlignment="1" applyProtection="1">
      <alignment horizontal="center" vertical="center"/>
      <protection locked="0"/>
    </xf>
    <xf numFmtId="0" fontId="29" fillId="0" borderId="9" xfId="0" applyFont="1" applyBorder="1" applyAlignment="1" applyProtection="1">
      <alignment vertical="center"/>
      <protection locked="0"/>
    </xf>
    <xf numFmtId="0" fontId="29" fillId="0" borderId="0" xfId="0" applyFont="1" applyAlignment="1" applyProtection="1">
      <alignment horizontal="center" vertical="center"/>
      <protection locked="0"/>
    </xf>
    <xf numFmtId="10" fontId="29" fillId="0" borderId="0" xfId="0" applyNumberFormat="1" applyFont="1" applyAlignment="1" applyProtection="1">
      <alignment horizontal="center" vertical="center"/>
      <protection locked="0"/>
    </xf>
    <xf numFmtId="0" fontId="29" fillId="0" borderId="11" xfId="0" applyFont="1" applyBorder="1" applyAlignment="1" applyProtection="1">
      <alignment vertical="center"/>
      <protection locked="0"/>
    </xf>
    <xf numFmtId="10" fontId="29" fillId="0" borderId="19" xfId="0" applyNumberFormat="1" applyFont="1" applyBorder="1" applyAlignment="1" applyProtection="1">
      <alignment horizontal="left" vertical="center"/>
      <protection locked="0"/>
    </xf>
    <xf numFmtId="0" fontId="29" fillId="0" borderId="20" xfId="0" applyFont="1" applyBorder="1" applyAlignment="1" applyProtection="1">
      <alignment vertical="center"/>
      <protection locked="0"/>
    </xf>
    <xf numFmtId="0" fontId="29" fillId="0" borderId="13" xfId="0" applyFont="1" applyBorder="1" applyAlignment="1" applyProtection="1">
      <alignment vertical="center"/>
      <protection locked="0"/>
    </xf>
    <xf numFmtId="0" fontId="29" fillId="0" borderId="14" xfId="0" applyFont="1" applyBorder="1" applyAlignment="1" applyProtection="1">
      <alignment vertical="center"/>
      <protection locked="0"/>
    </xf>
    <xf numFmtId="10" fontId="29" fillId="0" borderId="14" xfId="0" applyNumberFormat="1" applyFont="1" applyBorder="1" applyAlignment="1" applyProtection="1">
      <alignment horizontal="center" vertical="center"/>
      <protection locked="0"/>
    </xf>
    <xf numFmtId="0" fontId="43" fillId="0" borderId="12" xfId="0" applyFont="1" applyBorder="1" applyAlignment="1" applyProtection="1">
      <alignment vertical="center"/>
      <protection locked="0"/>
    </xf>
    <xf numFmtId="49" fontId="35" fillId="2" borderId="21" xfId="0" applyNumberFormat="1" applyFont="1" applyFill="1" applyBorder="1" applyAlignment="1">
      <alignment horizontal="center" vertical="center" wrapText="1"/>
    </xf>
    <xf numFmtId="49" fontId="37" fillId="2" borderId="19" xfId="0" applyNumberFormat="1" applyFont="1" applyFill="1" applyBorder="1" applyAlignment="1">
      <alignment horizontal="center" vertical="center" wrapText="1"/>
    </xf>
    <xf numFmtId="0" fontId="23" fillId="0" borderId="19" xfId="0" applyFont="1" applyBorder="1" applyAlignment="1">
      <alignment vertical="center"/>
    </xf>
    <xf numFmtId="49" fontId="39" fillId="3" borderId="19" xfId="0" applyNumberFormat="1" applyFont="1" applyFill="1" applyBorder="1" applyAlignment="1">
      <alignment vertical="center"/>
    </xf>
    <xf numFmtId="165" fontId="39" fillId="3" borderId="21" xfId="0" applyNumberFormat="1" applyFont="1" applyFill="1" applyBorder="1" applyAlignment="1">
      <alignment horizontal="center" vertical="center"/>
    </xf>
    <xf numFmtId="10" fontId="39" fillId="3" borderId="21" xfId="0" applyNumberFormat="1" applyFont="1" applyFill="1" applyBorder="1" applyAlignment="1">
      <alignment horizontal="center" vertical="center"/>
    </xf>
    <xf numFmtId="165" fontId="39" fillId="3" borderId="21" xfId="1" applyNumberFormat="1" applyFont="1" applyFill="1" applyBorder="1" applyAlignment="1" applyProtection="1">
      <alignment horizontal="center" vertical="center"/>
    </xf>
    <xf numFmtId="0" fontId="23" fillId="0" borderId="29" xfId="0" applyFont="1" applyBorder="1" applyAlignment="1">
      <alignment vertical="center"/>
    </xf>
    <xf numFmtId="10" fontId="23" fillId="2" borderId="21" xfId="0" applyNumberFormat="1" applyFont="1" applyFill="1" applyBorder="1" applyAlignment="1">
      <alignment horizontal="center" vertical="center"/>
    </xf>
    <xf numFmtId="49" fontId="39" fillId="2" borderId="21" xfId="0" applyNumberFormat="1" applyFont="1" applyFill="1" applyBorder="1" applyAlignment="1">
      <alignment horizontal="center" vertical="center"/>
    </xf>
    <xf numFmtId="165" fontId="39" fillId="2" borderId="21" xfId="0" applyNumberFormat="1" applyFont="1" applyFill="1" applyBorder="1" applyAlignment="1">
      <alignment horizontal="center" vertical="center"/>
    </xf>
    <xf numFmtId="0" fontId="41" fillId="0" borderId="0" xfId="0" applyFont="1" applyAlignment="1">
      <alignment vertical="center"/>
    </xf>
    <xf numFmtId="0" fontId="32" fillId="0" borderId="0" xfId="0" applyFont="1" applyAlignment="1">
      <alignment vertical="center"/>
    </xf>
    <xf numFmtId="0" fontId="41" fillId="4" borderId="21" xfId="0" applyFont="1" applyFill="1" applyBorder="1" applyAlignment="1">
      <alignment vertical="center"/>
    </xf>
    <xf numFmtId="0" fontId="41" fillId="0" borderId="21" xfId="0" applyFont="1" applyBorder="1" applyAlignment="1">
      <alignment horizontal="center" vertical="center"/>
    </xf>
    <xf numFmtId="0" fontId="44" fillId="0" borderId="0" xfId="0" applyFont="1" applyAlignment="1" applyProtection="1">
      <alignment vertical="top" wrapText="1"/>
      <protection locked="0"/>
    </xf>
    <xf numFmtId="0" fontId="44" fillId="0" borderId="0" xfId="0" applyFont="1" applyAlignment="1" applyProtection="1">
      <alignment vertical="center" wrapText="1"/>
      <protection locked="0"/>
    </xf>
    <xf numFmtId="0" fontId="45" fillId="0" borderId="10" xfId="0" applyFont="1" applyBorder="1" applyAlignment="1" applyProtection="1">
      <alignment vertical="center"/>
      <protection locked="0"/>
    </xf>
    <xf numFmtId="0" fontId="45" fillId="0" borderId="11" xfId="0" applyFont="1" applyBorder="1" applyAlignment="1" applyProtection="1">
      <alignment vertical="center"/>
      <protection locked="0"/>
    </xf>
    <xf numFmtId="0" fontId="45" fillId="0" borderId="0" xfId="0" applyFont="1" applyAlignment="1" applyProtection="1">
      <alignment vertical="center"/>
      <protection locked="0"/>
    </xf>
    <xf numFmtId="0" fontId="34" fillId="0" borderId="10" xfId="0" applyFont="1" applyBorder="1" applyAlignment="1" applyProtection="1">
      <alignment horizontal="center" vertical="center" wrapText="1"/>
      <protection locked="0"/>
    </xf>
    <xf numFmtId="0" fontId="34" fillId="0" borderId="11" xfId="0" applyFont="1" applyBorder="1" applyAlignment="1" applyProtection="1">
      <alignment horizontal="center" vertical="center" wrapText="1"/>
      <protection locked="0"/>
    </xf>
    <xf numFmtId="0" fontId="32" fillId="0" borderId="10" xfId="0" applyFont="1" applyBorder="1" applyAlignment="1" applyProtection="1">
      <alignment vertical="center" wrapText="1"/>
      <protection locked="0"/>
    </xf>
    <xf numFmtId="0" fontId="32" fillId="0" borderId="11" xfId="0" applyFont="1" applyBorder="1" applyAlignment="1" applyProtection="1">
      <alignment vertical="center" wrapText="1"/>
      <protection locked="0"/>
    </xf>
    <xf numFmtId="0" fontId="32" fillId="0" borderId="0" xfId="0" applyFont="1" applyAlignment="1" applyProtection="1">
      <alignment vertical="center" wrapText="1"/>
      <protection locked="0"/>
    </xf>
    <xf numFmtId="0" fontId="29" fillId="0" borderId="10" xfId="0" applyFont="1" applyBorder="1" applyAlignment="1" applyProtection="1">
      <alignment vertical="center" wrapText="1"/>
      <protection locked="0"/>
    </xf>
    <xf numFmtId="0" fontId="29" fillId="0" borderId="11" xfId="0" applyFont="1" applyBorder="1" applyAlignment="1" applyProtection="1">
      <alignment vertical="center" wrapText="1"/>
      <protection locked="0"/>
    </xf>
    <xf numFmtId="0" fontId="34" fillId="0" borderId="10" xfId="0" applyFont="1" applyBorder="1" applyAlignment="1" applyProtection="1">
      <alignment vertical="center" wrapText="1"/>
      <protection locked="0"/>
    </xf>
    <xf numFmtId="0" fontId="34" fillId="0" borderId="11" xfId="0" applyFont="1" applyBorder="1" applyAlignment="1" applyProtection="1">
      <alignment vertical="center" wrapText="1"/>
      <protection locked="0"/>
    </xf>
    <xf numFmtId="0" fontId="29" fillId="0" borderId="12" xfId="0" applyFont="1" applyBorder="1" applyAlignment="1" applyProtection="1">
      <alignment vertical="center"/>
      <protection locked="0"/>
    </xf>
    <xf numFmtId="0" fontId="35" fillId="0" borderId="21" xfId="0" applyFont="1" applyBorder="1" applyAlignment="1">
      <alignment horizontal="center" vertical="center" wrapText="1"/>
    </xf>
    <xf numFmtId="0" fontId="47" fillId="5" borderId="21" xfId="0" applyFont="1" applyFill="1" applyBorder="1" applyAlignment="1">
      <alignment horizontal="left" vertical="center" wrapText="1"/>
    </xf>
    <xf numFmtId="165" fontId="47" fillId="5" borderId="21" xfId="0" applyNumberFormat="1" applyFont="1" applyFill="1" applyBorder="1" applyAlignment="1">
      <alignment horizontal="right" vertical="center" wrapText="1"/>
    </xf>
    <xf numFmtId="9" fontId="40" fillId="5" borderId="21" xfId="2" applyFill="1" applyBorder="1" applyAlignment="1" applyProtection="1">
      <alignment horizontal="center" vertical="center" wrapText="1"/>
    </xf>
    <xf numFmtId="0" fontId="47" fillId="0" borderId="21" xfId="0" applyFont="1" applyBorder="1" applyAlignment="1">
      <alignment horizontal="left" vertical="center" wrapText="1"/>
    </xf>
    <xf numFmtId="0" fontId="35" fillId="0" borderId="21" xfId="0" applyFont="1" applyBorder="1" applyAlignment="1">
      <alignment horizontal="left" vertical="center" wrapText="1"/>
    </xf>
    <xf numFmtId="0" fontId="41" fillId="2" borderId="21" xfId="0" applyFont="1" applyFill="1" applyBorder="1" applyAlignment="1">
      <alignment horizontal="left" vertical="center" wrapText="1"/>
    </xf>
    <xf numFmtId="165" fontId="41" fillId="2" borderId="21" xfId="0" applyNumberFormat="1" applyFont="1" applyFill="1" applyBorder="1" applyAlignment="1">
      <alignment horizontal="right" vertical="center" wrapText="1"/>
    </xf>
    <xf numFmtId="10" fontId="41" fillId="2" borderId="21" xfId="0" applyNumberFormat="1" applyFont="1" applyFill="1" applyBorder="1" applyAlignment="1">
      <alignment horizontal="right" vertical="center" wrapText="1"/>
    </xf>
    <xf numFmtId="9" fontId="40" fillId="2" borderId="21" xfId="2" applyFill="1" applyBorder="1" applyAlignment="1" applyProtection="1">
      <alignment horizontal="center" vertical="center" wrapText="1"/>
    </xf>
    <xf numFmtId="0" fontId="42" fillId="0" borderId="0" xfId="0" applyFont="1" applyAlignment="1" applyProtection="1">
      <alignment vertical="center" wrapText="1"/>
      <protection locked="0"/>
    </xf>
    <xf numFmtId="0" fontId="20" fillId="0" borderId="7" xfId="0" applyFont="1" applyBorder="1" applyAlignment="1" applyProtection="1">
      <alignment vertical="center"/>
      <protection locked="0"/>
    </xf>
    <xf numFmtId="0" fontId="20" fillId="0" borderId="8" xfId="0" applyFont="1" applyBorder="1" applyAlignment="1" applyProtection="1">
      <alignment vertical="center"/>
      <protection locked="0"/>
    </xf>
    <xf numFmtId="0" fontId="37" fillId="0" borderId="8" xfId="0" applyFont="1" applyBorder="1" applyAlignment="1" applyProtection="1">
      <alignment horizontal="center" vertical="center"/>
      <protection locked="0"/>
    </xf>
    <xf numFmtId="0" fontId="28" fillId="0" borderId="8" xfId="0" applyFont="1" applyBorder="1" applyAlignment="1" applyProtection="1">
      <alignment vertical="center"/>
      <protection locked="0"/>
    </xf>
    <xf numFmtId="0" fontId="20" fillId="0" borderId="9"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33" fillId="0" borderId="10" xfId="0" applyFont="1" applyBorder="1" applyAlignment="1" applyProtection="1">
      <alignment horizontal="left" vertical="center"/>
      <protection locked="0"/>
    </xf>
    <xf numFmtId="0" fontId="48"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20" fillId="0" borderId="0" xfId="0" applyFont="1" applyAlignment="1" applyProtection="1">
      <alignment vertical="center"/>
      <protection locked="0"/>
    </xf>
    <xf numFmtId="0" fontId="33" fillId="0" borderId="11"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50" fillId="0" borderId="11" xfId="0" applyFont="1" applyBorder="1" applyAlignment="1" applyProtection="1">
      <alignment horizontal="center" vertical="center" wrapText="1"/>
      <protection locked="0"/>
    </xf>
    <xf numFmtId="0" fontId="51" fillId="0" borderId="10" xfId="0" applyFont="1" applyBorder="1" applyAlignment="1" applyProtection="1">
      <alignment vertical="center"/>
      <protection locked="0"/>
    </xf>
    <xf numFmtId="0" fontId="51" fillId="0" borderId="11" xfId="0" applyFont="1" applyBorder="1" applyAlignment="1" applyProtection="1">
      <alignment vertical="center"/>
      <protection locked="0"/>
    </xf>
    <xf numFmtId="0" fontId="52" fillId="0" borderId="11" xfId="0" applyFont="1" applyBorder="1" applyAlignment="1" applyProtection="1">
      <alignment horizontal="center" vertical="center" wrapText="1"/>
      <protection locked="0"/>
    </xf>
    <xf numFmtId="0" fontId="20" fillId="0" borderId="10" xfId="0" applyFont="1" applyBorder="1" applyAlignment="1" applyProtection="1">
      <alignment horizontal="left" vertical="center"/>
      <protection locked="0"/>
    </xf>
    <xf numFmtId="0" fontId="50" fillId="0" borderId="1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8" fillId="0" borderId="2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8" fillId="0" borderId="14" xfId="0" applyFont="1" applyBorder="1" applyAlignment="1" applyProtection="1">
      <alignment horizontal="left" vertical="center"/>
      <protection locked="0"/>
    </xf>
    <xf numFmtId="0" fontId="20" fillId="0" borderId="12" xfId="0" applyFont="1" applyBorder="1" applyAlignment="1" applyProtection="1">
      <alignment vertical="center"/>
      <protection locked="0"/>
    </xf>
    <xf numFmtId="0" fontId="36" fillId="0" borderId="0" xfId="0" applyFont="1" applyAlignment="1" applyProtection="1">
      <alignment horizontal="center" vertical="center"/>
      <protection locked="0"/>
    </xf>
    <xf numFmtId="0" fontId="43"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0" xfId="0" applyFont="1" applyAlignment="1" applyProtection="1">
      <alignment horizontal="left" vertical="center"/>
      <protection locked="0"/>
    </xf>
    <xf numFmtId="0" fontId="53" fillId="0" borderId="0" xfId="0" applyFont="1" applyAlignment="1" applyProtection="1">
      <alignment horizontal="left" vertical="center" indent="4"/>
      <protection locked="0"/>
    </xf>
    <xf numFmtId="46" fontId="20" fillId="0" borderId="10" xfId="0" applyNumberFormat="1" applyFont="1" applyBorder="1" applyAlignment="1" applyProtection="1">
      <alignment vertical="center"/>
      <protection locked="0"/>
    </xf>
    <xf numFmtId="0" fontId="47" fillId="0" borderId="13" xfId="0" applyFont="1" applyBorder="1" applyAlignment="1" applyProtection="1">
      <alignment horizontal="center" vertical="center"/>
      <protection locked="0"/>
    </xf>
    <xf numFmtId="0" fontId="47" fillId="0" borderId="19" xfId="0" applyFont="1" applyBorder="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7" fillId="0" borderId="26" xfId="0" applyFont="1" applyBorder="1" applyAlignment="1" applyProtection="1">
      <alignment horizontal="center" vertical="center"/>
      <protection locked="0"/>
    </xf>
    <xf numFmtId="0" fontId="20" fillId="0" borderId="26"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20" fillId="0" borderId="14" xfId="0" applyFont="1" applyBorder="1" applyAlignment="1" applyProtection="1">
      <alignment horizontal="center" vertical="center"/>
      <protection locked="0"/>
    </xf>
    <xf numFmtId="0" fontId="55" fillId="0" borderId="0" xfId="0" applyFont="1" applyProtection="1">
      <protection locked="0"/>
    </xf>
    <xf numFmtId="0" fontId="56" fillId="0" borderId="0" xfId="0" applyFont="1" applyAlignment="1" applyProtection="1">
      <alignment horizontal="left" vertical="center" indent="4"/>
      <protection locked="0"/>
    </xf>
    <xf numFmtId="0" fontId="56" fillId="0" borderId="0" xfId="0" applyFont="1" applyProtection="1">
      <protection locked="0"/>
    </xf>
    <xf numFmtId="0" fontId="54" fillId="0" borderId="0" xfId="0" applyFont="1" applyAlignment="1" applyProtection="1">
      <alignment horizontal="left" vertical="center" indent="4"/>
      <protection locked="0"/>
    </xf>
    <xf numFmtId="0" fontId="0" fillId="0" borderId="19" xfId="0" applyBorder="1"/>
    <xf numFmtId="0" fontId="0" fillId="0" borderId="18" xfId="0" applyBorder="1"/>
    <xf numFmtId="0" fontId="0" fillId="0" borderId="20" xfId="0" applyBorder="1"/>
    <xf numFmtId="0" fontId="11" fillId="0" borderId="11" xfId="0" applyFont="1" applyBorder="1" applyAlignment="1">
      <alignment horizontal="left" vertical="center"/>
    </xf>
    <xf numFmtId="168" fontId="12" fillId="0" borderId="21" xfId="0" applyNumberFormat="1" applyFont="1" applyBorder="1" applyAlignment="1" applyProtection="1">
      <alignment horizontal="center" vertical="center"/>
      <protection locked="0"/>
    </xf>
    <xf numFmtId="168" fontId="11" fillId="0" borderId="21" xfId="0" applyNumberFormat="1" applyFont="1" applyBorder="1" applyAlignment="1" applyProtection="1">
      <alignment horizontal="center" vertical="center"/>
      <protection locked="0"/>
    </xf>
    <xf numFmtId="168" fontId="23" fillId="0" borderId="21" xfId="0" applyNumberFormat="1" applyFont="1" applyBorder="1" applyAlignment="1" applyProtection="1">
      <alignment horizontal="center" vertical="center"/>
      <protection locked="0"/>
    </xf>
    <xf numFmtId="168" fontId="23" fillId="0" borderId="21" xfId="0" applyNumberFormat="1" applyFont="1" applyBorder="1" applyAlignment="1" applyProtection="1">
      <alignment horizontal="center" vertical="center" wrapText="1"/>
      <protection locked="0"/>
    </xf>
    <xf numFmtId="0" fontId="0" fillId="0" borderId="21" xfId="0" applyBorder="1"/>
    <xf numFmtId="168" fontId="10" fillId="0" borderId="21" xfId="0" applyNumberFormat="1" applyFont="1" applyBorder="1"/>
    <xf numFmtId="0" fontId="28" fillId="0" borderId="19" xfId="0" applyFont="1" applyBorder="1" applyAlignment="1">
      <alignment horizontal="left" vertical="center" wrapText="1"/>
    </xf>
    <xf numFmtId="0" fontId="35" fillId="0" borderId="13" xfId="0" applyFont="1" applyBorder="1" applyAlignment="1">
      <alignment vertical="center" wrapText="1"/>
    </xf>
    <xf numFmtId="0" fontId="35" fillId="0" borderId="19" xfId="0" applyFont="1" applyBorder="1" applyAlignment="1">
      <alignment vertical="center" wrapText="1"/>
    </xf>
    <xf numFmtId="0" fontId="35" fillId="0" borderId="74" xfId="0" applyFont="1" applyBorder="1" applyAlignment="1">
      <alignment vertical="center" wrapText="1"/>
    </xf>
    <xf numFmtId="0" fontId="35" fillId="0" borderId="76" xfId="0" applyFont="1" applyBorder="1" applyAlignment="1">
      <alignment horizontal="left" vertical="center" wrapText="1"/>
    </xf>
    <xf numFmtId="0" fontId="0" fillId="0" borderId="78" xfId="0" applyBorder="1"/>
    <xf numFmtId="0" fontId="35" fillId="0" borderId="79" xfId="0" applyFont="1" applyBorder="1" applyAlignment="1">
      <alignment vertical="center" wrapText="1"/>
    </xf>
    <xf numFmtId="0" fontId="63" fillId="9" borderId="21" xfId="0" applyFont="1" applyFill="1" applyBorder="1" applyAlignment="1" applyProtection="1">
      <alignment horizontal="center" vertical="center" wrapText="1"/>
      <protection locked="0"/>
    </xf>
    <xf numFmtId="0" fontId="20" fillId="0" borderId="14" xfId="0" applyFont="1" applyBorder="1" applyAlignment="1" applyProtection="1">
      <alignment horizontal="right" vertical="center"/>
      <protection locked="0"/>
    </xf>
    <xf numFmtId="0" fontId="41" fillId="0" borderId="0" xfId="0" applyFont="1" applyAlignment="1" applyProtection="1">
      <alignment vertical="center"/>
      <protection locked="0"/>
    </xf>
    <xf numFmtId="0" fontId="28" fillId="0" borderId="12" xfId="0" applyFont="1" applyBorder="1" applyAlignment="1" applyProtection="1">
      <alignment vertical="center"/>
      <protection locked="0"/>
    </xf>
    <xf numFmtId="0" fontId="64" fillId="0" borderId="49" xfId="0" applyFont="1" applyBorder="1" applyAlignment="1" applyProtection="1">
      <alignment horizontal="left" vertical="center"/>
      <protection locked="0"/>
    </xf>
    <xf numFmtId="0" fontId="41" fillId="0" borderId="16" xfId="0" applyFont="1" applyBorder="1" applyAlignment="1" applyProtection="1">
      <alignment vertical="center"/>
      <protection locked="0"/>
    </xf>
    <xf numFmtId="0" fontId="28" fillId="0" borderId="14" xfId="0" applyFont="1" applyBorder="1" applyAlignment="1" applyProtection="1">
      <alignment horizontal="right" vertical="center"/>
      <protection locked="0"/>
    </xf>
    <xf numFmtId="0" fontId="65" fillId="0" borderId="19"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7" fillId="0" borderId="21" xfId="0" applyFont="1" applyBorder="1" applyAlignment="1" applyProtection="1">
      <alignment vertical="center"/>
      <protection locked="0"/>
    </xf>
    <xf numFmtId="0" fontId="11" fillId="2" borderId="21" xfId="0" applyFont="1" applyFill="1" applyBorder="1" applyAlignment="1" applyProtection="1">
      <alignment horizontal="left" vertical="center"/>
      <protection locked="0"/>
    </xf>
    <xf numFmtId="0" fontId="10" fillId="0" borderId="21" xfId="0" applyFont="1" applyBorder="1" applyAlignment="1" applyProtection="1">
      <alignment horizontal="center" vertical="center"/>
      <protection locked="0"/>
    </xf>
    <xf numFmtId="0" fontId="11" fillId="2" borderId="19" xfId="0" applyFont="1" applyFill="1" applyBorder="1" applyAlignment="1" applyProtection="1">
      <alignment horizontal="left" vertical="center"/>
      <protection locked="0"/>
    </xf>
    <xf numFmtId="0" fontId="0" fillId="0" borderId="19"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61" fillId="0" borderId="21" xfId="3"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11" fillId="2" borderId="34"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35" xfId="0" applyFont="1" applyFill="1" applyBorder="1" applyAlignment="1">
      <alignment horizontal="left" vertical="center"/>
    </xf>
    <xf numFmtId="0" fontId="7" fillId="2" borderId="21" xfId="0" applyFont="1" applyFill="1" applyBorder="1" applyAlignment="1" applyProtection="1">
      <alignment horizontal="center" vertical="center" wrapText="1"/>
      <protection locked="0"/>
    </xf>
    <xf numFmtId="0" fontId="10" fillId="0" borderId="34"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8" fillId="2" borderId="21" xfId="0" applyFont="1" applyFill="1" applyBorder="1" applyAlignment="1">
      <alignment vertical="center" wrapText="1"/>
    </xf>
    <xf numFmtId="0" fontId="11" fillId="2" borderId="21"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9" xfId="0" applyFont="1" applyFill="1" applyBorder="1" applyAlignment="1">
      <alignment horizontal="left" vertical="center"/>
    </xf>
    <xf numFmtId="0" fontId="0" fillId="0" borderId="21" xfId="0" applyBorder="1" applyProtection="1">
      <protection locked="0"/>
    </xf>
    <xf numFmtId="0" fontId="0" fillId="0" borderId="3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164" fontId="0" fillId="0" borderId="19" xfId="0" applyNumberFormat="1" applyBorder="1" applyAlignment="1" applyProtection="1">
      <alignment horizontal="center"/>
      <protection locked="0"/>
    </xf>
    <xf numFmtId="164" fontId="0" fillId="0" borderId="18" xfId="0" applyNumberFormat="1" applyBorder="1" applyAlignment="1" applyProtection="1">
      <alignment horizontal="center"/>
      <protection locked="0"/>
    </xf>
    <xf numFmtId="164" fontId="0" fillId="0" borderId="20" xfId="0" applyNumberFormat="1" applyBorder="1" applyAlignment="1" applyProtection="1">
      <alignment horizontal="center"/>
      <protection locked="0"/>
    </xf>
    <xf numFmtId="0" fontId="0" fillId="0" borderId="34" xfId="0" applyBorder="1" applyAlignment="1">
      <alignment horizontal="center"/>
    </xf>
    <xf numFmtId="0" fontId="0" fillId="0" borderId="36" xfId="0" applyBorder="1" applyAlignment="1">
      <alignment horizontal="center"/>
    </xf>
    <xf numFmtId="0" fontId="0" fillId="0" borderId="35" xfId="0" applyBorder="1" applyAlignment="1">
      <alignment horizontal="center"/>
    </xf>
    <xf numFmtId="0" fontId="8" fillId="2" borderId="30" xfId="0" applyFont="1" applyFill="1" applyBorder="1" applyAlignment="1">
      <alignment vertical="center" wrapText="1"/>
    </xf>
    <xf numFmtId="0" fontId="11" fillId="2" borderId="18" xfId="0" applyFont="1" applyFill="1" applyBorder="1" applyAlignment="1">
      <alignment horizontal="left" vertical="center"/>
    </xf>
    <xf numFmtId="0" fontId="11" fillId="2" borderId="20" xfId="0" applyFont="1" applyFill="1" applyBorder="1" applyAlignment="1">
      <alignment horizontal="left" vertical="center"/>
    </xf>
    <xf numFmtId="14" fontId="0" fillId="0" borderId="77" xfId="0" applyNumberFormat="1" applyBorder="1" applyAlignment="1" applyProtection="1">
      <alignment horizontal="center"/>
      <protection locked="0"/>
    </xf>
    <xf numFmtId="0" fontId="0" fillId="0" borderId="36" xfId="0" applyBorder="1" applyAlignment="1" applyProtection="1">
      <alignment horizontal="center"/>
      <protection locked="0"/>
    </xf>
    <xf numFmtId="0" fontId="0" fillId="0" borderId="35" xfId="0" applyBorder="1" applyAlignment="1" applyProtection="1">
      <alignment horizontal="center"/>
      <protection locked="0"/>
    </xf>
    <xf numFmtId="0" fontId="11" fillId="0" borderId="34"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2" fillId="2" borderId="19"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0" xfId="0" applyFont="1" applyFill="1" applyBorder="1" applyAlignment="1">
      <alignment horizontal="left" vertical="center"/>
    </xf>
    <xf numFmtId="0" fontId="12" fillId="0" borderId="19"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2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7" fillId="2" borderId="30" xfId="0" applyFont="1" applyFill="1" applyBorder="1" applyAlignment="1">
      <alignment horizontal="center" vertical="center" wrapText="1"/>
    </xf>
    <xf numFmtId="0" fontId="7" fillId="2" borderId="21" xfId="0" applyFont="1" applyFill="1" applyBorder="1" applyAlignment="1">
      <alignment vertical="center" wrapText="1"/>
    </xf>
    <xf numFmtId="0" fontId="9" fillId="0" borderId="0" xfId="0" applyFont="1" applyAlignment="1">
      <alignment horizontal="center" vertical="top"/>
    </xf>
    <xf numFmtId="0" fontId="8" fillId="0" borderId="14" xfId="0" applyFont="1" applyBorder="1" applyAlignment="1">
      <alignment horizontal="center" vertical="center"/>
    </xf>
    <xf numFmtId="0" fontId="9" fillId="0" borderId="14" xfId="0" applyFont="1" applyBorder="1" applyAlignment="1">
      <alignment horizontal="center" vertical="top"/>
    </xf>
    <xf numFmtId="0" fontId="7" fillId="0" borderId="19"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1" fillId="0" borderId="50" xfId="0" applyFont="1" applyBorder="1" applyAlignment="1" applyProtection="1">
      <alignment horizontal="center"/>
      <protection locked="0"/>
    </xf>
    <xf numFmtId="0" fontId="11" fillId="0" borderId="51" xfId="0" applyFont="1" applyBorder="1" applyAlignment="1" applyProtection="1">
      <alignment horizontal="center"/>
      <protection locked="0"/>
    </xf>
    <xf numFmtId="0" fontId="11" fillId="0" borderId="52" xfId="0" applyFont="1" applyBorder="1" applyAlignment="1" applyProtection="1">
      <alignment horizontal="center"/>
      <protection locked="0"/>
    </xf>
    <xf numFmtId="0" fontId="11" fillId="0" borderId="53" xfId="0" applyFont="1" applyBorder="1" applyAlignment="1" applyProtection="1">
      <alignment horizontal="center"/>
      <protection locked="0"/>
    </xf>
    <xf numFmtId="0" fontId="11" fillId="0" borderId="0" xfId="0" applyFont="1" applyAlignment="1" applyProtection="1">
      <alignment horizontal="center"/>
      <protection locked="0"/>
    </xf>
    <xf numFmtId="0" fontId="11" fillId="0" borderId="54" xfId="0" applyFont="1" applyBorder="1" applyAlignment="1" applyProtection="1">
      <alignment horizontal="center"/>
      <protection locked="0"/>
    </xf>
    <xf numFmtId="0" fontId="11" fillId="0" borderId="55" xfId="0" applyFont="1" applyBorder="1" applyAlignment="1" applyProtection="1">
      <alignment horizontal="center"/>
      <protection locked="0"/>
    </xf>
    <xf numFmtId="0" fontId="11" fillId="0" borderId="49" xfId="0" applyFont="1" applyBorder="1" applyAlignment="1" applyProtection="1">
      <alignment horizontal="center"/>
      <protection locked="0"/>
    </xf>
    <xf numFmtId="0" fontId="11" fillId="0" borderId="56" xfId="0" applyFont="1" applyBorder="1" applyAlignment="1" applyProtection="1">
      <alignment horizontal="center"/>
      <protection locked="0"/>
    </xf>
    <xf numFmtId="0" fontId="11" fillId="0" borderId="34"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xf>
    <xf numFmtId="0" fontId="18" fillId="0" borderId="34"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1" fillId="0" borderId="0" xfId="0" applyFont="1" applyAlignment="1">
      <alignment horizontal="center" vertical="center"/>
    </xf>
    <xf numFmtId="0" fontId="18" fillId="7" borderId="34" xfId="0" applyFont="1" applyFill="1" applyBorder="1" applyAlignment="1">
      <alignment horizontal="center" vertical="center"/>
    </xf>
    <xf numFmtId="0" fontId="18" fillId="7" borderId="36" xfId="0" applyFont="1" applyFill="1" applyBorder="1" applyAlignment="1">
      <alignment horizontal="center" vertical="center"/>
    </xf>
    <xf numFmtId="0" fontId="18" fillId="7" borderId="35" xfId="0" applyFont="1" applyFill="1" applyBorder="1" applyAlignment="1">
      <alignment horizontal="center" vertical="center"/>
    </xf>
    <xf numFmtId="0" fontId="12" fillId="2" borderId="21" xfId="0" applyFont="1" applyFill="1" applyBorder="1" applyAlignment="1">
      <alignment horizontal="left" vertical="center"/>
    </xf>
    <xf numFmtId="0" fontId="11" fillId="0" borderId="37" xfId="0" applyFont="1" applyBorder="1" applyProtection="1">
      <protection locked="0"/>
    </xf>
    <xf numFmtId="0" fontId="17" fillId="7" borderId="37" xfId="0" applyFont="1" applyFill="1" applyBorder="1" applyAlignment="1">
      <alignment horizontal="center" vertical="center"/>
    </xf>
    <xf numFmtId="0" fontId="18" fillId="0" borderId="37" xfId="0" applyFont="1" applyBorder="1" applyAlignment="1">
      <alignment horizontal="center" vertical="center"/>
    </xf>
    <xf numFmtId="0" fontId="17" fillId="7" borderId="34" xfId="0" applyFont="1" applyFill="1" applyBorder="1" applyAlignment="1">
      <alignment horizontal="center" vertical="center"/>
    </xf>
    <xf numFmtId="0" fontId="17" fillId="7" borderId="36" xfId="0" applyFont="1" applyFill="1" applyBorder="1" applyAlignment="1">
      <alignment horizontal="center" vertical="center"/>
    </xf>
    <xf numFmtId="0" fontId="17" fillId="7" borderId="35" xfId="0" applyFont="1" applyFill="1" applyBorder="1" applyAlignment="1">
      <alignment horizontal="center" vertical="center"/>
    </xf>
    <xf numFmtId="0" fontId="17" fillId="0" borderId="34" xfId="0" applyFont="1" applyBorder="1" applyAlignment="1" applyProtection="1">
      <alignment horizontal="center"/>
      <protection locked="0"/>
    </xf>
    <xf numFmtId="0" fontId="17" fillId="0" borderId="36" xfId="0" applyFont="1" applyBorder="1" applyAlignment="1" applyProtection="1">
      <alignment horizontal="center"/>
      <protection locked="0"/>
    </xf>
    <xf numFmtId="0" fontId="17" fillId="0" borderId="35" xfId="0" applyFont="1" applyBorder="1" applyAlignment="1" applyProtection="1">
      <alignment horizontal="center"/>
      <protection locked="0"/>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35" xfId="0" applyFont="1" applyBorder="1" applyAlignment="1">
      <alignment horizontal="center" vertical="center"/>
    </xf>
    <xf numFmtId="0" fontId="12" fillId="2" borderId="19"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57" xfId="0" applyFont="1" applyFill="1" applyBorder="1" applyAlignment="1">
      <alignment horizontal="left" vertical="center" wrapText="1"/>
    </xf>
    <xf numFmtId="0" fontId="18" fillId="0" borderId="0" xfId="0" applyFont="1" applyAlignment="1">
      <alignment horizontal="left"/>
    </xf>
    <xf numFmtId="0" fontId="17" fillId="2" borderId="21" xfId="0" applyFont="1" applyFill="1" applyBorder="1" applyAlignment="1">
      <alignment horizontal="left" vertical="center"/>
    </xf>
    <xf numFmtId="0" fontId="17" fillId="2" borderId="19" xfId="0" applyFont="1" applyFill="1" applyBorder="1" applyAlignment="1">
      <alignment horizontal="left" vertical="center"/>
    </xf>
    <xf numFmtId="0" fontId="7" fillId="2" borderId="33" xfId="0" applyFont="1" applyFill="1" applyBorder="1" applyAlignment="1">
      <alignment vertical="center" wrapText="1"/>
    </xf>
    <xf numFmtId="0" fontId="11" fillId="0" borderId="46" xfId="0" applyFont="1" applyBorder="1" applyProtection="1">
      <protection locked="0"/>
    </xf>
    <xf numFmtId="0" fontId="11" fillId="0" borderId="47" xfId="0" applyFont="1" applyBorder="1" applyProtection="1">
      <protection locked="0"/>
    </xf>
    <xf numFmtId="0" fontId="11" fillId="0" borderId="48" xfId="0" applyFont="1" applyBorder="1" applyProtection="1">
      <protection locked="0"/>
    </xf>
    <xf numFmtId="0" fontId="12" fillId="2" borderId="30" xfId="0" applyFont="1" applyFill="1" applyBorder="1" applyAlignment="1">
      <alignment horizontal="left" vertical="center"/>
    </xf>
    <xf numFmtId="0" fontId="11" fillId="0" borderId="38" xfId="0" applyFont="1" applyBorder="1" applyProtection="1">
      <protection locked="0"/>
    </xf>
    <xf numFmtId="0" fontId="11" fillId="0" borderId="39" xfId="0" applyFont="1" applyBorder="1" applyProtection="1">
      <protection locked="0"/>
    </xf>
    <xf numFmtId="0" fontId="11" fillId="0" borderId="40" xfId="0" applyFont="1" applyBorder="1" applyProtection="1">
      <protection locked="0"/>
    </xf>
    <xf numFmtId="0" fontId="11" fillId="0" borderId="41" xfId="0" applyFont="1" applyBorder="1" applyProtection="1">
      <protection locked="0"/>
    </xf>
    <xf numFmtId="0" fontId="11" fillId="0" borderId="32" xfId="0" applyFont="1" applyBorder="1" applyProtection="1">
      <protection locked="0"/>
    </xf>
    <xf numFmtId="0" fontId="11" fillId="0" borderId="42" xfId="0" applyFont="1" applyBorder="1" applyProtection="1">
      <protection locked="0"/>
    </xf>
    <xf numFmtId="0" fontId="11" fillId="0" borderId="43" xfId="0" applyFont="1" applyBorder="1" applyProtection="1">
      <protection locked="0"/>
    </xf>
    <xf numFmtId="0" fontId="11" fillId="0" borderId="44" xfId="0" applyFont="1" applyBorder="1" applyProtection="1">
      <protection locked="0"/>
    </xf>
    <xf numFmtId="0" fontId="11" fillId="0" borderId="45" xfId="0" applyFont="1" applyBorder="1" applyProtection="1">
      <protection locked="0"/>
    </xf>
    <xf numFmtId="0" fontId="11" fillId="0" borderId="70" xfId="0" applyFont="1" applyBorder="1" applyProtection="1">
      <protection locked="0"/>
    </xf>
    <xf numFmtId="0" fontId="11" fillId="0" borderId="71" xfId="0" applyFont="1" applyBorder="1" applyProtection="1">
      <protection locked="0"/>
    </xf>
    <xf numFmtId="0" fontId="11" fillId="0" borderId="72" xfId="0" applyFont="1" applyBorder="1" applyProtection="1">
      <protection locked="0"/>
    </xf>
    <xf numFmtId="0" fontId="16" fillId="2" borderId="59" xfId="0" applyFont="1" applyFill="1" applyBorder="1" applyAlignment="1">
      <alignment horizontal="left" vertical="center"/>
    </xf>
    <xf numFmtId="0" fontId="16" fillId="2" borderId="60" xfId="0" applyFont="1" applyFill="1" applyBorder="1" applyAlignment="1">
      <alignment horizontal="left" vertical="center"/>
    </xf>
    <xf numFmtId="0" fontId="16" fillId="2" borderId="61" xfId="0" applyFont="1" applyFill="1" applyBorder="1" applyAlignment="1">
      <alignment horizontal="left" vertical="center"/>
    </xf>
    <xf numFmtId="0" fontId="12" fillId="2" borderId="30"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19" xfId="0" applyFont="1" applyFill="1" applyBorder="1" applyAlignment="1">
      <alignment horizontal="left" vertical="center"/>
    </xf>
    <xf numFmtId="0" fontId="11" fillId="2" borderId="37" xfId="0" applyFont="1" applyFill="1" applyBorder="1" applyAlignment="1">
      <alignment horizontal="center"/>
    </xf>
    <xf numFmtId="0" fontId="12" fillId="2" borderId="37" xfId="0" applyFont="1" applyFill="1" applyBorder="1" applyAlignment="1">
      <alignment horizontal="center"/>
    </xf>
    <xf numFmtId="0" fontId="13" fillId="0" borderId="37" xfId="0" applyFont="1" applyBorder="1" applyAlignment="1">
      <alignment horizontal="center"/>
    </xf>
    <xf numFmtId="0" fontId="13" fillId="0" borderId="51" xfId="0" applyFont="1" applyBorder="1" applyAlignment="1">
      <alignment horizontal="left"/>
    </xf>
    <xf numFmtId="0" fontId="19" fillId="2" borderId="21" xfId="0" applyFont="1" applyFill="1" applyBorder="1" applyAlignment="1">
      <alignment horizontal="center" vertical="center" wrapText="1"/>
    </xf>
    <xf numFmtId="0" fontId="7" fillId="2" borderId="21" xfId="0" applyFont="1" applyFill="1" applyBorder="1" applyAlignment="1">
      <alignment horizontal="center" vertical="center"/>
    </xf>
    <xf numFmtId="0" fontId="18" fillId="0" borderId="0" xfId="0" applyFont="1" applyAlignment="1">
      <alignment horizontal="left" vertical="center"/>
    </xf>
    <xf numFmtId="0" fontId="11" fillId="2" borderId="19" xfId="0" applyFont="1" applyFill="1" applyBorder="1" applyAlignment="1">
      <alignment vertical="center" wrapText="1"/>
    </xf>
    <xf numFmtId="0" fontId="11" fillId="2" borderId="18" xfId="0" applyFont="1" applyFill="1" applyBorder="1" applyAlignment="1">
      <alignment vertical="center" wrapText="1"/>
    </xf>
    <xf numFmtId="0" fontId="11" fillId="2" borderId="20" xfId="0" applyFont="1" applyFill="1" applyBorder="1" applyAlignment="1">
      <alignment vertical="center" wrapText="1"/>
    </xf>
    <xf numFmtId="0" fontId="11" fillId="0" borderId="21" xfId="0" applyFont="1" applyBorder="1" applyAlignment="1" applyProtection="1">
      <alignment vertical="center"/>
      <protection locked="0"/>
    </xf>
    <xf numFmtId="0" fontId="11" fillId="2" borderId="21"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5" borderId="21" xfId="0" applyFont="1" applyFill="1" applyBorder="1" applyAlignment="1" applyProtection="1">
      <alignment horizontal="left" vertical="center" wrapText="1"/>
      <protection locked="0"/>
    </xf>
    <xf numFmtId="10" fontId="11" fillId="0" borderId="21" xfId="0" applyNumberFormat="1" applyFont="1" applyBorder="1" applyAlignment="1" applyProtection="1">
      <alignment horizontal="center" vertical="center"/>
      <protection locked="0"/>
    </xf>
    <xf numFmtId="0" fontId="18" fillId="5" borderId="19"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20" xfId="0" applyFont="1" applyFill="1" applyBorder="1" applyAlignment="1" applyProtection="1">
      <alignment horizontal="left" vertical="center" wrapText="1"/>
      <protection locked="0"/>
    </xf>
    <xf numFmtId="0" fontId="11" fillId="0" borderId="21" xfId="0" applyFont="1" applyBorder="1" applyAlignment="1" applyProtection="1">
      <alignment horizontal="left" vertical="top" wrapText="1"/>
      <protection locked="0"/>
    </xf>
    <xf numFmtId="0" fontId="18"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pplyProtection="1">
      <alignment horizontal="center" vertical="center"/>
      <protection locked="0"/>
    </xf>
    <xf numFmtId="0" fontId="7" fillId="2" borderId="30" xfId="0" applyFont="1" applyFill="1" applyBorder="1" applyAlignment="1">
      <alignment horizontal="left" vertical="center"/>
    </xf>
    <xf numFmtId="0" fontId="11" fillId="0" borderId="21" xfId="0" applyFont="1" applyBorder="1" applyAlignment="1" applyProtection="1">
      <alignment horizontal="left" vertical="center"/>
      <protection locked="0"/>
    </xf>
    <xf numFmtId="164" fontId="11" fillId="0" borderId="21" xfId="0" applyNumberFormat="1" applyFont="1" applyBorder="1" applyAlignment="1" applyProtection="1">
      <alignment horizontal="center" vertical="center"/>
      <protection locked="0"/>
    </xf>
    <xf numFmtId="0" fontId="11" fillId="0" borderId="50" xfId="0" applyFont="1" applyBorder="1" applyAlignment="1" applyProtection="1">
      <alignment horizontal="left" vertical="top" wrapText="1"/>
      <protection locked="0"/>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54" xfId="0" applyFont="1" applyBorder="1" applyAlignment="1" applyProtection="1">
      <alignment horizontal="left" vertical="top" wrapText="1"/>
      <protection locked="0"/>
    </xf>
    <xf numFmtId="0" fontId="11" fillId="0" borderId="55"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5" fillId="2" borderId="59" xfId="0" applyFont="1" applyFill="1" applyBorder="1" applyAlignment="1">
      <alignment horizontal="left" vertical="center"/>
    </xf>
    <xf numFmtId="0" fontId="15" fillId="2" borderId="60" xfId="0" applyFont="1" applyFill="1" applyBorder="1" applyAlignment="1">
      <alignment horizontal="left" vertical="center"/>
    </xf>
    <xf numFmtId="0" fontId="15" fillId="2" borderId="61" xfId="0" applyFont="1" applyFill="1" applyBorder="1" applyAlignment="1">
      <alignment horizontal="left" vertical="center"/>
    </xf>
    <xf numFmtId="0" fontId="11" fillId="0" borderId="50" xfId="0" applyFont="1" applyBorder="1" applyAlignment="1" applyProtection="1">
      <alignment horizontal="center" vertical="top" wrapText="1"/>
      <protection locked="0"/>
    </xf>
    <xf numFmtId="0" fontId="11" fillId="0" borderId="51" xfId="0" applyFont="1" applyBorder="1" applyAlignment="1" applyProtection="1">
      <alignment horizontal="center" vertical="top" wrapText="1"/>
      <protection locked="0"/>
    </xf>
    <xf numFmtId="0" fontId="11" fillId="0" borderId="52" xfId="0" applyFont="1" applyBorder="1" applyAlignment="1" applyProtection="1">
      <alignment horizontal="center" vertical="top" wrapText="1"/>
      <protection locked="0"/>
    </xf>
    <xf numFmtId="0" fontId="11" fillId="0" borderId="53"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54" xfId="0" applyFont="1" applyBorder="1" applyAlignment="1" applyProtection="1">
      <alignment horizontal="center" vertical="top" wrapText="1"/>
      <protection locked="0"/>
    </xf>
    <xf numFmtId="0" fontId="11" fillId="0" borderId="55" xfId="0" applyFont="1" applyBorder="1" applyAlignment="1" applyProtection="1">
      <alignment horizontal="center" vertical="top" wrapText="1"/>
      <protection locked="0"/>
    </xf>
    <xf numFmtId="0" fontId="11" fillId="0" borderId="49" xfId="0" applyFont="1" applyBorder="1" applyAlignment="1" applyProtection="1">
      <alignment horizontal="center" vertical="top" wrapText="1"/>
      <protection locked="0"/>
    </xf>
    <xf numFmtId="0" fontId="11" fillId="0" borderId="56" xfId="0" applyFont="1" applyBorder="1" applyAlignment="1" applyProtection="1">
      <alignment horizontal="center" vertical="top" wrapText="1"/>
      <protection locked="0"/>
    </xf>
    <xf numFmtId="0" fontId="11" fillId="0" borderId="80" xfId="0" applyFont="1" applyBorder="1" applyAlignment="1" applyProtection="1">
      <alignment horizontal="center" vertic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2" xfId="0" applyBorder="1" applyAlignment="1" applyProtection="1">
      <alignment horizontal="center"/>
      <protection locked="0"/>
    </xf>
    <xf numFmtId="0" fontId="22" fillId="2" borderId="30" xfId="0" applyFont="1" applyFill="1" applyBorder="1" applyAlignment="1">
      <alignment horizontal="left" vertical="center"/>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0" xfId="0" applyProtection="1">
      <protection locked="0"/>
    </xf>
    <xf numFmtId="0" fontId="0" fillId="0" borderId="11"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2" xfId="0" applyBorder="1" applyProtection="1">
      <protection locked="0"/>
    </xf>
    <xf numFmtId="0" fontId="18" fillId="0" borderId="19"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23" fillId="2" borderId="19"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10" fillId="0" borderId="34" xfId="0" applyFont="1" applyBorder="1" applyAlignment="1" applyProtection="1">
      <alignment horizontal="left" wrapText="1"/>
      <protection locked="0"/>
    </xf>
    <xf numFmtId="0" fontId="10" fillId="0" borderId="36" xfId="0" applyFont="1" applyBorder="1" applyAlignment="1" applyProtection="1">
      <alignment horizontal="left" wrapText="1"/>
      <protection locked="0"/>
    </xf>
    <xf numFmtId="0" fontId="10" fillId="0" borderId="35" xfId="0" applyFont="1" applyBorder="1" applyAlignment="1" applyProtection="1">
      <alignment horizontal="left" wrapText="1"/>
      <protection locked="0"/>
    </xf>
    <xf numFmtId="0" fontId="23" fillId="2" borderId="20" xfId="0" applyFont="1" applyFill="1" applyBorder="1" applyAlignment="1">
      <alignment horizontal="left" vertical="center" wrapText="1"/>
    </xf>
    <xf numFmtId="0" fontId="0" fillId="0" borderId="19" xfId="0" applyBorder="1" applyProtection="1">
      <protection locked="0"/>
    </xf>
    <xf numFmtId="0" fontId="0" fillId="0" borderId="18" xfId="0" applyBorder="1" applyProtection="1">
      <protection locked="0"/>
    </xf>
    <xf numFmtId="0" fontId="0" fillId="0" borderId="20" xfId="0" applyBorder="1" applyProtection="1">
      <protection locked="0"/>
    </xf>
    <xf numFmtId="0" fontId="10" fillId="0" borderId="18"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17" fillId="2" borderId="37" xfId="0" applyFont="1" applyFill="1" applyBorder="1" applyAlignment="1">
      <alignment horizontal="left" vertical="center"/>
    </xf>
    <xf numFmtId="0" fontId="0" fillId="0" borderId="31" xfId="0" applyBorder="1" applyProtection="1">
      <protection locked="0"/>
    </xf>
    <xf numFmtId="0" fontId="17" fillId="2" borderId="59" xfId="0" applyFont="1" applyFill="1" applyBorder="1" applyAlignment="1">
      <alignment horizontal="left" vertical="center"/>
    </xf>
    <xf numFmtId="0" fontId="17" fillId="2" borderId="60" xfId="0" applyFont="1" applyFill="1" applyBorder="1" applyAlignment="1">
      <alignment horizontal="left" vertical="center"/>
    </xf>
    <xf numFmtId="0" fontId="17" fillId="2" borderId="61" xfId="0" applyFont="1" applyFill="1" applyBorder="1" applyAlignment="1">
      <alignment horizontal="left" vertical="center"/>
    </xf>
    <xf numFmtId="0" fontId="0" fillId="0" borderId="37"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49" xfId="0" applyBorder="1" applyAlignment="1" applyProtection="1">
      <alignment horizontal="center"/>
      <protection locked="0"/>
    </xf>
    <xf numFmtId="0" fontId="0" fillId="0" borderId="56" xfId="0" applyBorder="1" applyAlignment="1" applyProtection="1">
      <alignment horizontal="center"/>
      <protection locked="0"/>
    </xf>
    <xf numFmtId="0" fontId="24" fillId="2" borderId="67"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27" fillId="2" borderId="21" xfId="0" applyFont="1" applyFill="1" applyBorder="1" applyAlignment="1">
      <alignment horizontal="center" vertical="center"/>
    </xf>
    <xf numFmtId="0" fontId="12" fillId="2" borderId="20" xfId="0" applyFont="1" applyFill="1" applyBorder="1" applyAlignment="1">
      <alignment horizontal="left" vertical="center" wrapText="1"/>
    </xf>
    <xf numFmtId="0" fontId="17" fillId="2" borderId="30" xfId="0" applyFont="1" applyFill="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165" fontId="11" fillId="0" borderId="32" xfId="0" applyNumberFormat="1" applyFont="1" applyBorder="1" applyAlignment="1" applyProtection="1">
      <alignment vertical="center" wrapText="1"/>
      <protection locked="0"/>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5" fillId="2" borderId="32" xfId="0" applyFont="1" applyFill="1" applyBorder="1" applyAlignment="1">
      <alignment horizontal="center" vertical="center" wrapText="1"/>
    </xf>
    <xf numFmtId="165" fontId="11" fillId="0" borderId="22" xfId="0" applyNumberFormat="1" applyFont="1" applyBorder="1" applyAlignment="1" applyProtection="1">
      <alignment horizontal="center" vertical="center" wrapText="1"/>
      <protection locked="0"/>
    </xf>
    <xf numFmtId="165" fontId="11" fillId="0" borderId="23" xfId="0" applyNumberFormat="1" applyFont="1" applyBorder="1" applyAlignment="1" applyProtection="1">
      <alignment horizontal="center" vertical="center" wrapText="1"/>
      <protection locked="0"/>
    </xf>
    <xf numFmtId="165" fontId="11" fillId="0" borderId="24" xfId="0"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165" fontId="11" fillId="0" borderId="23" xfId="0" applyNumberFormat="1" applyFont="1" applyBorder="1" applyAlignment="1" applyProtection="1">
      <alignment horizontal="left" vertical="center" wrapText="1"/>
      <protection locked="0"/>
    </xf>
    <xf numFmtId="165" fontId="11" fillId="0" borderId="24" xfId="0" applyNumberFormat="1" applyFont="1" applyBorder="1" applyAlignment="1" applyProtection="1">
      <alignment horizontal="left" vertical="center" wrapText="1"/>
      <protection locked="0"/>
    </xf>
    <xf numFmtId="0" fontId="11" fillId="0" borderId="32" xfId="0" applyFont="1" applyBorder="1" applyAlignment="1" applyProtection="1">
      <alignment vertical="center" wrapText="1"/>
      <protection locked="0"/>
    </xf>
    <xf numFmtId="0" fontId="29" fillId="0" borderId="21" xfId="0" applyFont="1" applyBorder="1" applyAlignment="1" applyProtection="1">
      <alignment vertical="center"/>
      <protection locked="0"/>
    </xf>
    <xf numFmtId="0" fontId="30" fillId="2" borderId="21" xfId="0" applyFont="1" applyFill="1" applyBorder="1" applyAlignment="1">
      <alignment horizontal="center" vertical="center" wrapText="1"/>
    </xf>
    <xf numFmtId="0" fontId="22" fillId="2" borderId="21" xfId="0" applyFont="1" applyFill="1" applyBorder="1" applyAlignment="1">
      <alignment vertical="center"/>
    </xf>
    <xf numFmtId="0" fontId="33" fillId="2" borderId="21" xfId="0" applyFont="1" applyFill="1" applyBorder="1" applyAlignment="1">
      <alignment horizontal="center" vertical="center" wrapText="1"/>
    </xf>
    <xf numFmtId="49" fontId="35" fillId="2" borderId="21" xfId="0" applyNumberFormat="1" applyFont="1" applyFill="1" applyBorder="1" applyAlignment="1">
      <alignment horizontal="center" vertical="center" wrapText="1"/>
    </xf>
    <xf numFmtId="49" fontId="35" fillId="2" borderId="30" xfId="0" applyNumberFormat="1" applyFont="1" applyFill="1" applyBorder="1" applyAlignment="1">
      <alignment horizontal="center" vertical="center" wrapText="1"/>
    </xf>
    <xf numFmtId="10" fontId="35" fillId="2" borderId="21" xfId="0" applyNumberFormat="1" applyFont="1" applyFill="1" applyBorder="1" applyAlignment="1">
      <alignment horizontal="center" vertical="center" wrapText="1"/>
    </xf>
    <xf numFmtId="0" fontId="24" fillId="2" borderId="21" xfId="0" applyFont="1" applyFill="1" applyBorder="1" applyAlignment="1">
      <alignment horizontal="center" vertical="center" wrapText="1"/>
    </xf>
    <xf numFmtId="0" fontId="33" fillId="2" borderId="21" xfId="0" applyFont="1" applyFill="1" applyBorder="1" applyAlignment="1">
      <alignment horizontal="center" vertical="center"/>
    </xf>
    <xf numFmtId="0" fontId="46" fillId="0" borderId="0" xfId="0" applyFont="1" applyAlignment="1">
      <alignment horizontal="left" vertical="center"/>
    </xf>
    <xf numFmtId="0" fontId="47" fillId="2" borderId="21" xfId="0" applyFont="1" applyFill="1" applyBorder="1" applyAlignment="1">
      <alignment horizontal="left" vertical="center" wrapText="1"/>
    </xf>
    <xf numFmtId="0" fontId="47" fillId="2" borderId="21" xfId="0" applyFont="1" applyFill="1" applyBorder="1" applyAlignment="1">
      <alignment horizontal="center" vertical="center" wrapText="1"/>
    </xf>
    <xf numFmtId="0" fontId="29" fillId="0" borderId="21" xfId="0" applyFont="1" applyBorder="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165" fontId="41" fillId="2" borderId="21" xfId="0" applyNumberFormat="1" applyFont="1" applyFill="1" applyBorder="1" applyAlignment="1">
      <alignment horizontal="right" vertical="center" wrapText="1"/>
    </xf>
    <xf numFmtId="0" fontId="28" fillId="0" borderId="0" xfId="0" applyFont="1" applyAlignment="1">
      <alignment horizontal="left" vertical="center" wrapText="1"/>
    </xf>
    <xf numFmtId="0" fontId="49" fillId="0" borderId="21" xfId="0" applyFont="1" applyBorder="1" applyAlignment="1">
      <alignment horizontal="left" vertical="center" wrapText="1"/>
    </xf>
    <xf numFmtId="0" fontId="52" fillId="0" borderId="21" xfId="0" applyFont="1" applyBorder="1" applyAlignment="1">
      <alignment horizontal="left" vertical="center" wrapText="1"/>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46" fillId="2" borderId="21" xfId="0" applyFont="1" applyFill="1" applyBorder="1" applyAlignment="1">
      <alignment horizontal="center" vertical="center"/>
    </xf>
    <xf numFmtId="0" fontId="46" fillId="2" borderId="21" xfId="0" applyFont="1" applyFill="1" applyBorder="1" applyAlignment="1">
      <alignment horizontal="center" vertical="center" wrapText="1"/>
    </xf>
    <xf numFmtId="0" fontId="41" fillId="0" borderId="21" xfId="0" applyFont="1" applyBorder="1" applyAlignment="1">
      <alignment horizontal="left" vertical="center" wrapText="1"/>
    </xf>
    <xf numFmtId="0" fontId="20" fillId="0" borderId="18"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51" xfId="0" applyFont="1" applyBorder="1" applyAlignment="1" applyProtection="1">
      <alignment horizontal="center" vertical="center"/>
      <protection locked="0"/>
    </xf>
    <xf numFmtId="0" fontId="41" fillId="0" borderId="52"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54" xfId="0" applyFont="1" applyBorder="1" applyAlignment="1" applyProtection="1">
      <alignment horizontal="center" vertical="center"/>
      <protection locked="0"/>
    </xf>
    <xf numFmtId="0" fontId="41" fillId="0" borderId="55"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6" xfId="0" applyFont="1" applyBorder="1" applyAlignment="1" applyProtection="1">
      <alignment horizontal="center" vertical="center"/>
      <protection locked="0"/>
    </xf>
    <xf numFmtId="0" fontId="40" fillId="0" borderId="0" xfId="0" applyFont="1" applyAlignment="1">
      <alignment horizontal="justify" vertical="center" wrapText="1"/>
    </xf>
    <xf numFmtId="0" fontId="46" fillId="2" borderId="30" xfId="0" applyFont="1" applyFill="1" applyBorder="1" applyAlignment="1">
      <alignment horizontal="center" vertical="center"/>
    </xf>
    <xf numFmtId="0" fontId="51" fillId="0" borderId="8" xfId="0" applyFont="1" applyBorder="1" applyAlignment="1">
      <alignment horizontal="left" vertical="center"/>
    </xf>
    <xf numFmtId="0" fontId="51" fillId="0" borderId="0" xfId="0" applyFont="1" applyAlignment="1">
      <alignment horizontal="left" vertical="center"/>
    </xf>
  </cellXfs>
  <cellStyles count="4">
    <cellStyle name="Hiperligação" xfId="3" builtinId="8"/>
    <cellStyle name="Moeda" xfId="1" builtinId="4"/>
    <cellStyle name="Normal" xfId="0" builtinId="0"/>
    <cellStyle name="Percentagem"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247434</xdr:colOff>
      <xdr:row>0</xdr:row>
      <xdr:rowOff>11206</xdr:rowOff>
    </xdr:from>
    <xdr:to>
      <xdr:col>39</xdr:col>
      <xdr:colOff>74352</xdr:colOff>
      <xdr:row>2</xdr:row>
      <xdr:rowOff>179293</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110" y="11206"/>
          <a:ext cx="1507801" cy="974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85725</xdr:colOff>
      <xdr:row>66</xdr:row>
      <xdr:rowOff>133350</xdr:rowOff>
    </xdr:from>
    <xdr:to>
      <xdr:col>33</xdr:col>
      <xdr:colOff>49614</xdr:colOff>
      <xdr:row>66</xdr:row>
      <xdr:rowOff>1027005</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038225" y="11077575"/>
          <a:ext cx="5288364" cy="893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Desktop/formul&#225;rios%202020/A&#231;&#227;o%2019%202%201/Proposta%20Formul&#225;rio%20M19.2.1.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2/Desktop/formul&#225;rios%202020/A&#231;&#227;o%2019.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c2/Desktop/formul&#225;rios%202020/A&#231;&#227;o%2019%202%201/Proposta%20Formul&#225;rio%20M19.2.1.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Identif. Ent. Beneficiária"/>
      <sheetName val="P2 Identif.Ent. Beneficiaria_co"/>
      <sheetName val="P3 Descrição candidatura"/>
      <sheetName val="P4 Descrição candidatura (Cont."/>
      <sheetName val="P5 Posto de Trabalho"/>
      <sheetName val="P6 Classificação Investimentos"/>
      <sheetName val="P7 Estrutura Investimentos"/>
      <sheetName val="P8 Estrutura do Financiamento"/>
      <sheetName val="P9 Elegibilidade Beneficiário"/>
      <sheetName val="A1 Documentos do Processo"/>
      <sheetName val="CAE"/>
      <sheetName val="A2 Declações de Compromisso"/>
    </sheetNames>
    <sheetDataSet>
      <sheetData sheetId="0"/>
      <sheetData sheetId="1"/>
      <sheetData sheetId="2"/>
      <sheetData sheetId="3"/>
      <sheetData sheetId="4"/>
      <sheetData sheetId="5">
        <row r="425">
          <cell r="B425" t="str">
            <v>1.a) Obras de reconstrução, remodelação/adaptação e melhoramento de edifícios ou outras construções consideradas património rural</v>
          </cell>
        </row>
        <row r="426">
          <cell r="B426" t="str">
            <v>1.b) Obras de construção de infraestruturas de apoio de pequena escala ou outras</v>
          </cell>
        </row>
        <row r="427">
          <cell r="B427" t="str">
            <v>1.c) Adaptação de instalações existentes relacionadas com a execução do investimento</v>
          </cell>
        </row>
        <row r="428">
          <cell r="B428" t="str">
            <v xml:space="preserve">1.d) Apetrechamento de construções </v>
          </cell>
        </row>
        <row r="429">
          <cell r="B429" t="str">
            <v>1.e) Aquisição de sistemas de energia / eficiência energética / energias renováveis</v>
          </cell>
        </row>
        <row r="430">
          <cell r="B430" t="str">
            <v>2.a) Compra de máquinas e equipamentos novos, incluindo equipamentos informáticos</v>
          </cell>
        </row>
        <row r="431">
          <cell r="B431" t="str">
            <v>2.b) Aquisição de equipamento diretamente relacionado com o desenvolvimento da operação</v>
          </cell>
        </row>
        <row r="432">
          <cell r="B432" t="str">
            <v>2.c) Aquisição de viaturas e meios de transporte, quando devidamente justificados e indispensáveis</v>
          </cell>
        </row>
        <row r="433">
          <cell r="B433" t="str">
            <v>2.d) Equipamentos visando a valorização dos subprodutos e resíduos da atividade</v>
          </cell>
        </row>
        <row r="434">
          <cell r="B434" t="str">
            <v xml:space="preserve">3.a) Software aplicacional </v>
          </cell>
        </row>
        <row r="435">
          <cell r="B435" t="str">
            <v>3.b) Propriedade industrial, direitos de autor e marcas comerciais</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Identif.Ent. Coordenadora"/>
      <sheetName val="P2 Identif.Ent. Coordenadora"/>
      <sheetName val="P3 Descrição candidatura"/>
      <sheetName val="P4 Descrição candidatura (Cont."/>
      <sheetName val="P5 Plano de Ação"/>
      <sheetName val="P6 Identif.Parceiros"/>
      <sheetName val="P6.1 Ficha Parceiros"/>
      <sheetName val="P7 Indicadores de resultados"/>
      <sheetName val="P8 Classificação Investimentos"/>
      <sheetName val="P9 Estrutura Investimentos"/>
      <sheetName val="P9.1 Estrutura do Financiamento"/>
      <sheetName val="Folha1"/>
      <sheetName val="P10 Elegibilidade Beneficiário"/>
      <sheetName val="A1 Documentos do Processo"/>
      <sheetName val="CAE"/>
      <sheetName val="A2 Declações de Compromisso"/>
    </sheetNames>
    <sheetDataSet>
      <sheetData sheetId="0"/>
      <sheetData sheetId="1"/>
      <sheetData sheetId="2"/>
      <sheetData sheetId="3"/>
      <sheetData sheetId="4"/>
      <sheetData sheetId="5"/>
      <sheetData sheetId="6"/>
      <sheetData sheetId="7"/>
      <sheetData sheetId="8">
        <row r="7">
          <cell r="D7">
            <v>0</v>
          </cell>
          <cell r="L7">
            <v>0</v>
          </cell>
        </row>
        <row r="8">
          <cell r="D8">
            <v>0</v>
          </cell>
          <cell r="L8">
            <v>0</v>
          </cell>
        </row>
        <row r="9">
          <cell r="D9">
            <v>0</v>
          </cell>
          <cell r="L9">
            <v>0</v>
          </cell>
        </row>
        <row r="10">
          <cell r="D10">
            <v>0</v>
          </cell>
          <cell r="L10">
            <v>0</v>
          </cell>
        </row>
        <row r="11">
          <cell r="D11">
            <v>0</v>
          </cell>
          <cell r="K11">
            <v>0</v>
          </cell>
          <cell r="L11">
            <v>0</v>
          </cell>
        </row>
        <row r="12">
          <cell r="D12">
            <v>0</v>
          </cell>
          <cell r="K12">
            <v>0</v>
          </cell>
          <cell r="L12">
            <v>0</v>
          </cell>
        </row>
        <row r="13">
          <cell r="D13">
            <v>0</v>
          </cell>
          <cell r="K13">
            <v>0</v>
          </cell>
          <cell r="L13">
            <v>0</v>
          </cell>
        </row>
        <row r="14">
          <cell r="D14">
            <v>0</v>
          </cell>
          <cell r="K14">
            <v>0</v>
          </cell>
          <cell r="L14">
            <v>0</v>
          </cell>
        </row>
        <row r="15">
          <cell r="D15">
            <v>0</v>
          </cell>
          <cell r="K15">
            <v>0</v>
          </cell>
          <cell r="L15">
            <v>0</v>
          </cell>
        </row>
        <row r="16">
          <cell r="D16">
            <v>0</v>
          </cell>
          <cell r="K16">
            <v>0</v>
          </cell>
          <cell r="L16">
            <v>0</v>
          </cell>
        </row>
        <row r="17">
          <cell r="D17">
            <v>0</v>
          </cell>
          <cell r="K17">
            <v>0</v>
          </cell>
          <cell r="L17">
            <v>0</v>
          </cell>
        </row>
        <row r="18">
          <cell r="D18">
            <v>0</v>
          </cell>
          <cell r="K18">
            <v>0</v>
          </cell>
          <cell r="L18">
            <v>0</v>
          </cell>
        </row>
        <row r="19">
          <cell r="D19">
            <v>0</v>
          </cell>
          <cell r="K19">
            <v>0</v>
          </cell>
          <cell r="L19">
            <v>0</v>
          </cell>
        </row>
        <row r="20">
          <cell r="D20">
            <v>0</v>
          </cell>
          <cell r="K20">
            <v>0</v>
          </cell>
          <cell r="L20">
            <v>0</v>
          </cell>
        </row>
        <row r="21">
          <cell r="D21">
            <v>0</v>
          </cell>
          <cell r="K21">
            <v>0</v>
          </cell>
          <cell r="L21">
            <v>0</v>
          </cell>
        </row>
        <row r="22">
          <cell r="D22">
            <v>0</v>
          </cell>
          <cell r="K22">
            <v>0</v>
          </cell>
          <cell r="L22">
            <v>0</v>
          </cell>
        </row>
        <row r="23">
          <cell r="D23">
            <v>0</v>
          </cell>
          <cell r="K23">
            <v>0</v>
          </cell>
          <cell r="L23">
            <v>0</v>
          </cell>
        </row>
        <row r="24">
          <cell r="D24">
            <v>0</v>
          </cell>
          <cell r="K24">
            <v>0</v>
          </cell>
          <cell r="L24">
            <v>0</v>
          </cell>
        </row>
        <row r="25">
          <cell r="D25">
            <v>0</v>
          </cell>
          <cell r="K25">
            <v>0</v>
          </cell>
          <cell r="L25">
            <v>0</v>
          </cell>
        </row>
        <row r="26">
          <cell r="D26">
            <v>0</v>
          </cell>
          <cell r="K26">
            <v>0</v>
          </cell>
          <cell r="L26">
            <v>0</v>
          </cell>
        </row>
        <row r="27">
          <cell r="D27">
            <v>0</v>
          </cell>
          <cell r="K27">
            <v>0</v>
          </cell>
          <cell r="L27">
            <v>0</v>
          </cell>
        </row>
        <row r="28">
          <cell r="D28">
            <v>0</v>
          </cell>
          <cell r="K28">
            <v>0</v>
          </cell>
          <cell r="L28">
            <v>0</v>
          </cell>
        </row>
        <row r="29">
          <cell r="D29">
            <v>0</v>
          </cell>
          <cell r="K29">
            <v>0</v>
          </cell>
          <cell r="L29">
            <v>0</v>
          </cell>
        </row>
        <row r="30">
          <cell r="D30">
            <v>0</v>
          </cell>
          <cell r="K30">
            <v>0</v>
          </cell>
          <cell r="L30">
            <v>0</v>
          </cell>
        </row>
        <row r="31">
          <cell r="D31">
            <v>0</v>
          </cell>
          <cell r="K31">
            <v>0</v>
          </cell>
          <cell r="L31">
            <v>0</v>
          </cell>
        </row>
        <row r="32">
          <cell r="D32">
            <v>0</v>
          </cell>
          <cell r="K32">
            <v>0</v>
          </cell>
          <cell r="L32">
            <v>0</v>
          </cell>
        </row>
        <row r="33">
          <cell r="D33">
            <v>0</v>
          </cell>
          <cell r="K33">
            <v>0</v>
          </cell>
          <cell r="L33">
            <v>0</v>
          </cell>
        </row>
        <row r="34">
          <cell r="D34">
            <v>0</v>
          </cell>
          <cell r="K34">
            <v>0</v>
          </cell>
          <cell r="L34">
            <v>0</v>
          </cell>
        </row>
        <row r="35">
          <cell r="D35">
            <v>0</v>
          </cell>
          <cell r="K35">
            <v>0</v>
          </cell>
          <cell r="L35">
            <v>0</v>
          </cell>
        </row>
        <row r="36">
          <cell r="D36">
            <v>0</v>
          </cell>
          <cell r="K36">
            <v>0</v>
          </cell>
          <cell r="L36">
            <v>0</v>
          </cell>
        </row>
        <row r="37">
          <cell r="D37">
            <v>0</v>
          </cell>
          <cell r="K37">
            <v>0</v>
          </cell>
          <cell r="L37">
            <v>0</v>
          </cell>
        </row>
        <row r="38">
          <cell r="D38">
            <v>0</v>
          </cell>
          <cell r="K38">
            <v>0</v>
          </cell>
          <cell r="L38">
            <v>0</v>
          </cell>
        </row>
        <row r="39">
          <cell r="D39">
            <v>0</v>
          </cell>
          <cell r="K39">
            <v>0</v>
          </cell>
          <cell r="L39">
            <v>0</v>
          </cell>
        </row>
        <row r="40">
          <cell r="D40">
            <v>0</v>
          </cell>
          <cell r="K40">
            <v>0</v>
          </cell>
          <cell r="L40">
            <v>0</v>
          </cell>
        </row>
        <row r="41">
          <cell r="D41">
            <v>0</v>
          </cell>
          <cell r="K41">
            <v>0</v>
          </cell>
          <cell r="L41">
            <v>0</v>
          </cell>
        </row>
        <row r="42">
          <cell r="D42">
            <v>0</v>
          </cell>
          <cell r="K42">
            <v>0</v>
          </cell>
          <cell r="L42">
            <v>0</v>
          </cell>
        </row>
        <row r="43">
          <cell r="D43">
            <v>0</v>
          </cell>
          <cell r="K43">
            <v>0</v>
          </cell>
          <cell r="L43">
            <v>0</v>
          </cell>
        </row>
        <row r="44">
          <cell r="D44">
            <v>0</v>
          </cell>
          <cell r="K44">
            <v>0</v>
          </cell>
          <cell r="L44">
            <v>0</v>
          </cell>
        </row>
        <row r="45">
          <cell r="D45">
            <v>0</v>
          </cell>
          <cell r="K45">
            <v>0</v>
          </cell>
          <cell r="L45">
            <v>0</v>
          </cell>
        </row>
        <row r="46">
          <cell r="D46">
            <v>0</v>
          </cell>
          <cell r="K46">
            <v>0</v>
          </cell>
          <cell r="L46">
            <v>0</v>
          </cell>
        </row>
        <row r="47">
          <cell r="D47">
            <v>0</v>
          </cell>
          <cell r="K47">
            <v>0</v>
          </cell>
          <cell r="L47">
            <v>0</v>
          </cell>
        </row>
        <row r="48">
          <cell r="D48">
            <v>0</v>
          </cell>
          <cell r="K48">
            <v>0</v>
          </cell>
          <cell r="L48">
            <v>0</v>
          </cell>
        </row>
        <row r="49">
          <cell r="D49">
            <v>0</v>
          </cell>
          <cell r="K49">
            <v>0</v>
          </cell>
          <cell r="L49">
            <v>0</v>
          </cell>
        </row>
        <row r="50">
          <cell r="D50">
            <v>0</v>
          </cell>
          <cell r="K50">
            <v>0</v>
          </cell>
          <cell r="L50">
            <v>0</v>
          </cell>
        </row>
        <row r="51">
          <cell r="D51">
            <v>0</v>
          </cell>
          <cell r="K51">
            <v>0</v>
          </cell>
          <cell r="L51">
            <v>0</v>
          </cell>
        </row>
        <row r="52">
          <cell r="D52">
            <v>0</v>
          </cell>
          <cell r="K52">
            <v>0</v>
          </cell>
          <cell r="L52">
            <v>0</v>
          </cell>
        </row>
        <row r="53">
          <cell r="D53">
            <v>0</v>
          </cell>
          <cell r="K53">
            <v>0</v>
          </cell>
          <cell r="L53">
            <v>0</v>
          </cell>
        </row>
        <row r="54">
          <cell r="D54">
            <v>0</v>
          </cell>
          <cell r="K54">
            <v>0</v>
          </cell>
          <cell r="L54">
            <v>0</v>
          </cell>
        </row>
        <row r="55">
          <cell r="D55">
            <v>0</v>
          </cell>
          <cell r="K55">
            <v>0</v>
          </cell>
          <cell r="L55">
            <v>0</v>
          </cell>
        </row>
        <row r="56">
          <cell r="D56">
            <v>0</v>
          </cell>
          <cell r="K56">
            <v>0</v>
          </cell>
          <cell r="L56">
            <v>0</v>
          </cell>
        </row>
        <row r="57">
          <cell r="D57">
            <v>0</v>
          </cell>
          <cell r="K57">
            <v>0</v>
          </cell>
          <cell r="L57">
            <v>0</v>
          </cell>
        </row>
        <row r="58">
          <cell r="D58">
            <v>0</v>
          </cell>
          <cell r="K58">
            <v>0</v>
          </cell>
          <cell r="L58">
            <v>0</v>
          </cell>
        </row>
        <row r="59">
          <cell r="D59">
            <v>0</v>
          </cell>
          <cell r="K59">
            <v>0</v>
          </cell>
          <cell r="L59">
            <v>0</v>
          </cell>
        </row>
        <row r="60">
          <cell r="D60">
            <v>0</v>
          </cell>
          <cell r="K60">
            <v>0</v>
          </cell>
          <cell r="L60">
            <v>0</v>
          </cell>
        </row>
        <row r="61">
          <cell r="D61">
            <v>0</v>
          </cell>
          <cell r="K61">
            <v>0</v>
          </cell>
          <cell r="L61">
            <v>0</v>
          </cell>
        </row>
        <row r="62">
          <cell r="D62">
            <v>0</v>
          </cell>
          <cell r="K62">
            <v>0</v>
          </cell>
          <cell r="L62">
            <v>0</v>
          </cell>
        </row>
        <row r="63">
          <cell r="D63">
            <v>0</v>
          </cell>
          <cell r="K63">
            <v>0</v>
          </cell>
          <cell r="L63">
            <v>0</v>
          </cell>
        </row>
        <row r="64">
          <cell r="D64">
            <v>0</v>
          </cell>
          <cell r="K64">
            <v>0</v>
          </cell>
          <cell r="L64">
            <v>0</v>
          </cell>
        </row>
        <row r="65">
          <cell r="D65">
            <v>0</v>
          </cell>
          <cell r="K65">
            <v>0</v>
          </cell>
          <cell r="L65">
            <v>0</v>
          </cell>
        </row>
        <row r="66">
          <cell r="D66">
            <v>0</v>
          </cell>
          <cell r="K66">
            <v>0</v>
          </cell>
          <cell r="L66">
            <v>0</v>
          </cell>
        </row>
        <row r="67">
          <cell r="D67">
            <v>0</v>
          </cell>
          <cell r="K67">
            <v>0</v>
          </cell>
          <cell r="L67">
            <v>0</v>
          </cell>
        </row>
        <row r="68">
          <cell r="D68">
            <v>0</v>
          </cell>
          <cell r="K68">
            <v>0</v>
          </cell>
          <cell r="L68">
            <v>0</v>
          </cell>
        </row>
        <row r="69">
          <cell r="D69">
            <v>0</v>
          </cell>
          <cell r="K69">
            <v>0</v>
          </cell>
          <cell r="L69">
            <v>0</v>
          </cell>
        </row>
        <row r="70">
          <cell r="D70">
            <v>0</v>
          </cell>
          <cell r="K70">
            <v>0</v>
          </cell>
          <cell r="L70">
            <v>0</v>
          </cell>
        </row>
        <row r="71">
          <cell r="D71">
            <v>0</v>
          </cell>
          <cell r="K71">
            <v>0</v>
          </cell>
          <cell r="L71">
            <v>0</v>
          </cell>
        </row>
        <row r="72">
          <cell r="D72">
            <v>0</v>
          </cell>
          <cell r="K72">
            <v>0</v>
          </cell>
          <cell r="L72">
            <v>0</v>
          </cell>
        </row>
        <row r="73">
          <cell r="D73">
            <v>0</v>
          </cell>
          <cell r="K73">
            <v>0</v>
          </cell>
          <cell r="L73">
            <v>0</v>
          </cell>
        </row>
        <row r="74">
          <cell r="D74">
            <v>0</v>
          </cell>
          <cell r="K74">
            <v>0</v>
          </cell>
          <cell r="L74">
            <v>0</v>
          </cell>
        </row>
        <row r="75">
          <cell r="D75">
            <v>0</v>
          </cell>
          <cell r="K75">
            <v>0</v>
          </cell>
          <cell r="L75">
            <v>0</v>
          </cell>
        </row>
        <row r="76">
          <cell r="D76">
            <v>0</v>
          </cell>
          <cell r="K76">
            <v>0</v>
          </cell>
          <cell r="L76">
            <v>0</v>
          </cell>
        </row>
        <row r="77">
          <cell r="D77">
            <v>0</v>
          </cell>
          <cell r="K77">
            <v>0</v>
          </cell>
          <cell r="L77">
            <v>0</v>
          </cell>
        </row>
        <row r="78">
          <cell r="D78">
            <v>0</v>
          </cell>
          <cell r="K78">
            <v>0</v>
          </cell>
          <cell r="L78">
            <v>0</v>
          </cell>
        </row>
        <row r="79">
          <cell r="D79">
            <v>0</v>
          </cell>
          <cell r="K79">
            <v>0</v>
          </cell>
          <cell r="L79">
            <v>0</v>
          </cell>
        </row>
        <row r="80">
          <cell r="D80">
            <v>0</v>
          </cell>
          <cell r="K80">
            <v>0</v>
          </cell>
          <cell r="L80">
            <v>0</v>
          </cell>
        </row>
        <row r="81">
          <cell r="D81">
            <v>0</v>
          </cell>
          <cell r="K81">
            <v>0</v>
          </cell>
          <cell r="L81">
            <v>0</v>
          </cell>
        </row>
        <row r="82">
          <cell r="D82">
            <v>0</v>
          </cell>
          <cell r="K82">
            <v>0</v>
          </cell>
          <cell r="L82">
            <v>0</v>
          </cell>
        </row>
        <row r="83">
          <cell r="D83">
            <v>0</v>
          </cell>
          <cell r="K83">
            <v>0</v>
          </cell>
          <cell r="L83">
            <v>0</v>
          </cell>
        </row>
        <row r="84">
          <cell r="D84">
            <v>0</v>
          </cell>
          <cell r="K84">
            <v>0</v>
          </cell>
          <cell r="L84">
            <v>0</v>
          </cell>
        </row>
        <row r="85">
          <cell r="D85">
            <v>0</v>
          </cell>
          <cell r="K85">
            <v>0</v>
          </cell>
          <cell r="L85">
            <v>0</v>
          </cell>
        </row>
        <row r="86">
          <cell r="D86">
            <v>0</v>
          </cell>
          <cell r="K86">
            <v>0</v>
          </cell>
          <cell r="L86">
            <v>0</v>
          </cell>
        </row>
        <row r="87">
          <cell r="D87">
            <v>0</v>
          </cell>
          <cell r="K87">
            <v>0</v>
          </cell>
          <cell r="L87">
            <v>0</v>
          </cell>
        </row>
        <row r="88">
          <cell r="D88">
            <v>0</v>
          </cell>
          <cell r="K88">
            <v>0</v>
          </cell>
          <cell r="L88">
            <v>0</v>
          </cell>
        </row>
        <row r="89">
          <cell r="D89">
            <v>0</v>
          </cell>
          <cell r="K89">
            <v>0</v>
          </cell>
          <cell r="L89">
            <v>0</v>
          </cell>
        </row>
        <row r="90">
          <cell r="D90">
            <v>0</v>
          </cell>
          <cell r="K90">
            <v>0</v>
          </cell>
          <cell r="L90">
            <v>0</v>
          </cell>
        </row>
        <row r="91">
          <cell r="D91">
            <v>0</v>
          </cell>
          <cell r="K91">
            <v>0</v>
          </cell>
          <cell r="L91">
            <v>0</v>
          </cell>
        </row>
        <row r="92">
          <cell r="D92">
            <v>0</v>
          </cell>
          <cell r="K92">
            <v>0</v>
          </cell>
          <cell r="L92">
            <v>0</v>
          </cell>
        </row>
        <row r="93">
          <cell r="D93">
            <v>0</v>
          </cell>
          <cell r="K93">
            <v>0</v>
          </cell>
          <cell r="L93">
            <v>0</v>
          </cell>
        </row>
        <row r="94">
          <cell r="D94">
            <v>0</v>
          </cell>
          <cell r="K94">
            <v>0</v>
          </cell>
          <cell r="L94">
            <v>0</v>
          </cell>
        </row>
        <row r="95">
          <cell r="D95">
            <v>0</v>
          </cell>
          <cell r="K95">
            <v>0</v>
          </cell>
          <cell r="L95">
            <v>0</v>
          </cell>
        </row>
        <row r="96">
          <cell r="D96">
            <v>0</v>
          </cell>
          <cell r="K96">
            <v>0</v>
          </cell>
          <cell r="L96">
            <v>0</v>
          </cell>
        </row>
        <row r="97">
          <cell r="D97">
            <v>0</v>
          </cell>
          <cell r="K97">
            <v>0</v>
          </cell>
          <cell r="L97">
            <v>0</v>
          </cell>
        </row>
        <row r="98">
          <cell r="D98">
            <v>0</v>
          </cell>
          <cell r="K98">
            <v>0</v>
          </cell>
          <cell r="L98">
            <v>0</v>
          </cell>
        </row>
        <row r="99">
          <cell r="D99">
            <v>0</v>
          </cell>
          <cell r="K99">
            <v>0</v>
          </cell>
          <cell r="L99">
            <v>0</v>
          </cell>
        </row>
        <row r="100">
          <cell r="D100">
            <v>0</v>
          </cell>
          <cell r="K100">
            <v>0</v>
          </cell>
          <cell r="L100">
            <v>0</v>
          </cell>
        </row>
        <row r="101">
          <cell r="D101">
            <v>0</v>
          </cell>
          <cell r="K101">
            <v>0</v>
          </cell>
          <cell r="L101">
            <v>0</v>
          </cell>
        </row>
        <row r="102">
          <cell r="D102">
            <v>0</v>
          </cell>
          <cell r="K102">
            <v>0</v>
          </cell>
          <cell r="L102">
            <v>0</v>
          </cell>
        </row>
        <row r="103">
          <cell r="D103">
            <v>0</v>
          </cell>
          <cell r="K103">
            <v>0</v>
          </cell>
          <cell r="L103">
            <v>0</v>
          </cell>
        </row>
        <row r="104">
          <cell r="D104">
            <v>0</v>
          </cell>
          <cell r="K104">
            <v>0</v>
          </cell>
          <cell r="L104">
            <v>0</v>
          </cell>
        </row>
        <row r="105">
          <cell r="D105">
            <v>0</v>
          </cell>
          <cell r="K105">
            <v>0</v>
          </cell>
          <cell r="L105">
            <v>0</v>
          </cell>
        </row>
        <row r="106">
          <cell r="D106">
            <v>0</v>
          </cell>
          <cell r="K106">
            <v>0</v>
          </cell>
          <cell r="L106">
            <v>0</v>
          </cell>
        </row>
        <row r="107">
          <cell r="D107">
            <v>0</v>
          </cell>
          <cell r="K107">
            <v>0</v>
          </cell>
          <cell r="L107">
            <v>0</v>
          </cell>
        </row>
        <row r="108">
          <cell r="D108">
            <v>0</v>
          </cell>
          <cell r="K108">
            <v>0</v>
          </cell>
          <cell r="L108">
            <v>0</v>
          </cell>
        </row>
        <row r="109">
          <cell r="D109">
            <v>0</v>
          </cell>
          <cell r="K109">
            <v>0</v>
          </cell>
          <cell r="L109">
            <v>0</v>
          </cell>
        </row>
        <row r="110">
          <cell r="D110">
            <v>0</v>
          </cell>
          <cell r="K110">
            <v>0</v>
          </cell>
          <cell r="L110">
            <v>0</v>
          </cell>
        </row>
        <row r="111">
          <cell r="D111">
            <v>0</v>
          </cell>
          <cell r="K111">
            <v>0</v>
          </cell>
          <cell r="L111">
            <v>0</v>
          </cell>
        </row>
        <row r="112">
          <cell r="D112">
            <v>0</v>
          </cell>
          <cell r="K112">
            <v>0</v>
          </cell>
          <cell r="L112">
            <v>0</v>
          </cell>
        </row>
        <row r="113">
          <cell r="D113">
            <v>0</v>
          </cell>
          <cell r="K113">
            <v>0</v>
          </cell>
          <cell r="L113">
            <v>0</v>
          </cell>
        </row>
        <row r="114">
          <cell r="D114">
            <v>0</v>
          </cell>
          <cell r="K114">
            <v>0</v>
          </cell>
          <cell r="L114">
            <v>0</v>
          </cell>
        </row>
        <row r="115">
          <cell r="D115">
            <v>0</v>
          </cell>
          <cell r="K115">
            <v>0</v>
          </cell>
          <cell r="L115">
            <v>0</v>
          </cell>
        </row>
        <row r="116">
          <cell r="D116">
            <v>0</v>
          </cell>
          <cell r="K116">
            <v>0</v>
          </cell>
          <cell r="L116">
            <v>0</v>
          </cell>
        </row>
        <row r="117">
          <cell r="D117">
            <v>0</v>
          </cell>
          <cell r="K117">
            <v>0</v>
          </cell>
          <cell r="L117">
            <v>0</v>
          </cell>
        </row>
        <row r="118">
          <cell r="D118">
            <v>0</v>
          </cell>
          <cell r="K118">
            <v>0</v>
          </cell>
          <cell r="L118">
            <v>0</v>
          </cell>
        </row>
        <row r="119">
          <cell r="D119">
            <v>0</v>
          </cell>
          <cell r="K119">
            <v>0</v>
          </cell>
          <cell r="L119">
            <v>0</v>
          </cell>
        </row>
        <row r="120">
          <cell r="D120">
            <v>0</v>
          </cell>
          <cell r="K120">
            <v>0</v>
          </cell>
          <cell r="L120">
            <v>0</v>
          </cell>
        </row>
        <row r="121">
          <cell r="D121">
            <v>0</v>
          </cell>
          <cell r="K121">
            <v>0</v>
          </cell>
          <cell r="L121">
            <v>0</v>
          </cell>
        </row>
        <row r="122">
          <cell r="D122">
            <v>0</v>
          </cell>
          <cell r="K122">
            <v>0</v>
          </cell>
          <cell r="L122">
            <v>0</v>
          </cell>
        </row>
        <row r="123">
          <cell r="D123">
            <v>0</v>
          </cell>
          <cell r="K123">
            <v>0</v>
          </cell>
          <cell r="L123">
            <v>0</v>
          </cell>
        </row>
        <row r="124">
          <cell r="D124">
            <v>0</v>
          </cell>
          <cell r="K124">
            <v>0</v>
          </cell>
          <cell r="L124">
            <v>0</v>
          </cell>
        </row>
        <row r="125">
          <cell r="D125">
            <v>0</v>
          </cell>
          <cell r="K125">
            <v>0</v>
          </cell>
          <cell r="L125">
            <v>0</v>
          </cell>
        </row>
        <row r="126">
          <cell r="D126">
            <v>0</v>
          </cell>
          <cell r="K126">
            <v>0</v>
          </cell>
          <cell r="L126">
            <v>0</v>
          </cell>
        </row>
        <row r="127">
          <cell r="D127">
            <v>0</v>
          </cell>
          <cell r="K127">
            <v>0</v>
          </cell>
          <cell r="L127">
            <v>0</v>
          </cell>
        </row>
        <row r="128">
          <cell r="D128">
            <v>0</v>
          </cell>
          <cell r="K128">
            <v>0</v>
          </cell>
          <cell r="L128">
            <v>0</v>
          </cell>
        </row>
        <row r="129">
          <cell r="D129">
            <v>0</v>
          </cell>
          <cell r="K129">
            <v>0</v>
          </cell>
          <cell r="L129">
            <v>0</v>
          </cell>
        </row>
        <row r="130">
          <cell r="D130">
            <v>0</v>
          </cell>
          <cell r="K130">
            <v>0</v>
          </cell>
          <cell r="L130">
            <v>0</v>
          </cell>
        </row>
        <row r="131">
          <cell r="D131">
            <v>0</v>
          </cell>
          <cell r="K131">
            <v>0</v>
          </cell>
          <cell r="L131">
            <v>0</v>
          </cell>
        </row>
        <row r="132">
          <cell r="D132">
            <v>0</v>
          </cell>
          <cell r="K132">
            <v>0</v>
          </cell>
          <cell r="L132">
            <v>0</v>
          </cell>
        </row>
        <row r="133">
          <cell r="D133">
            <v>0</v>
          </cell>
          <cell r="K133">
            <v>0</v>
          </cell>
          <cell r="L133">
            <v>0</v>
          </cell>
        </row>
        <row r="134">
          <cell r="D134">
            <v>0</v>
          </cell>
          <cell r="K134">
            <v>0</v>
          </cell>
          <cell r="L134">
            <v>0</v>
          </cell>
        </row>
        <row r="135">
          <cell r="D135">
            <v>0</v>
          </cell>
          <cell r="K135">
            <v>0</v>
          </cell>
          <cell r="L135">
            <v>0</v>
          </cell>
        </row>
        <row r="136">
          <cell r="D136">
            <v>0</v>
          </cell>
          <cell r="K136">
            <v>0</v>
          </cell>
          <cell r="L136">
            <v>0</v>
          </cell>
        </row>
        <row r="137">
          <cell r="D137">
            <v>0</v>
          </cell>
          <cell r="K137">
            <v>0</v>
          </cell>
          <cell r="L137">
            <v>0</v>
          </cell>
        </row>
        <row r="138">
          <cell r="D138">
            <v>0</v>
          </cell>
          <cell r="K138">
            <v>0</v>
          </cell>
          <cell r="L138">
            <v>0</v>
          </cell>
        </row>
        <row r="139">
          <cell r="D139">
            <v>0</v>
          </cell>
          <cell r="K139">
            <v>0</v>
          </cell>
          <cell r="L139">
            <v>0</v>
          </cell>
        </row>
        <row r="140">
          <cell r="D140">
            <v>0</v>
          </cell>
          <cell r="K140">
            <v>0</v>
          </cell>
          <cell r="L140">
            <v>0</v>
          </cell>
        </row>
        <row r="141">
          <cell r="D141">
            <v>0</v>
          </cell>
          <cell r="K141">
            <v>0</v>
          </cell>
          <cell r="L141">
            <v>0</v>
          </cell>
        </row>
        <row r="142">
          <cell r="D142">
            <v>0</v>
          </cell>
          <cell r="K142">
            <v>0</v>
          </cell>
          <cell r="L142">
            <v>0</v>
          </cell>
        </row>
        <row r="143">
          <cell r="D143">
            <v>0</v>
          </cell>
          <cell r="K143">
            <v>0</v>
          </cell>
          <cell r="L143">
            <v>0</v>
          </cell>
        </row>
        <row r="144">
          <cell r="D144">
            <v>0</v>
          </cell>
          <cell r="K144">
            <v>0</v>
          </cell>
          <cell r="L144">
            <v>0</v>
          </cell>
        </row>
        <row r="145">
          <cell r="D145">
            <v>0</v>
          </cell>
          <cell r="K145">
            <v>0</v>
          </cell>
          <cell r="L145">
            <v>0</v>
          </cell>
        </row>
        <row r="146">
          <cell r="D146">
            <v>0</v>
          </cell>
          <cell r="K146">
            <v>0</v>
          </cell>
          <cell r="L146">
            <v>0</v>
          </cell>
        </row>
        <row r="147">
          <cell r="D147">
            <v>0</v>
          </cell>
          <cell r="K147">
            <v>0</v>
          </cell>
          <cell r="L147">
            <v>0</v>
          </cell>
        </row>
        <row r="148">
          <cell r="D148">
            <v>0</v>
          </cell>
          <cell r="K148">
            <v>0</v>
          </cell>
          <cell r="L148">
            <v>0</v>
          </cell>
        </row>
        <row r="149">
          <cell r="D149">
            <v>0</v>
          </cell>
          <cell r="K149">
            <v>0</v>
          </cell>
          <cell r="L149">
            <v>0</v>
          </cell>
        </row>
        <row r="150">
          <cell r="D150">
            <v>0</v>
          </cell>
          <cell r="K150">
            <v>0</v>
          </cell>
          <cell r="L150">
            <v>0</v>
          </cell>
        </row>
        <row r="151">
          <cell r="D151">
            <v>0</v>
          </cell>
          <cell r="K151">
            <v>0</v>
          </cell>
          <cell r="L151">
            <v>0</v>
          </cell>
        </row>
        <row r="152">
          <cell r="D152">
            <v>0</v>
          </cell>
          <cell r="K152">
            <v>0</v>
          </cell>
          <cell r="L152">
            <v>0</v>
          </cell>
        </row>
        <row r="153">
          <cell r="D153">
            <v>0</v>
          </cell>
          <cell r="K153">
            <v>0</v>
          </cell>
          <cell r="L153">
            <v>0</v>
          </cell>
        </row>
        <row r="154">
          <cell r="D154">
            <v>0</v>
          </cell>
          <cell r="K154">
            <v>0</v>
          </cell>
          <cell r="L154">
            <v>0</v>
          </cell>
        </row>
        <row r="155">
          <cell r="D155">
            <v>0</v>
          </cell>
          <cell r="K155">
            <v>0</v>
          </cell>
          <cell r="L155">
            <v>0</v>
          </cell>
        </row>
        <row r="156">
          <cell r="D156">
            <v>0</v>
          </cell>
          <cell r="K156">
            <v>0</v>
          </cell>
          <cell r="L156">
            <v>0</v>
          </cell>
        </row>
        <row r="157">
          <cell r="D157">
            <v>0</v>
          </cell>
          <cell r="K157">
            <v>0</v>
          </cell>
          <cell r="L157">
            <v>0</v>
          </cell>
        </row>
        <row r="158">
          <cell r="D158">
            <v>0</v>
          </cell>
          <cell r="K158">
            <v>0</v>
          </cell>
          <cell r="L158">
            <v>0</v>
          </cell>
        </row>
        <row r="159">
          <cell r="D159">
            <v>0</v>
          </cell>
          <cell r="K159">
            <v>0</v>
          </cell>
          <cell r="L159">
            <v>0</v>
          </cell>
        </row>
        <row r="160">
          <cell r="D160">
            <v>0</v>
          </cell>
          <cell r="K160">
            <v>0</v>
          </cell>
          <cell r="L160">
            <v>0</v>
          </cell>
        </row>
        <row r="161">
          <cell r="D161">
            <v>0</v>
          </cell>
          <cell r="K161">
            <v>0</v>
          </cell>
          <cell r="L161">
            <v>0</v>
          </cell>
        </row>
        <row r="162">
          <cell r="D162">
            <v>0</v>
          </cell>
          <cell r="K162">
            <v>0</v>
          </cell>
          <cell r="L162">
            <v>0</v>
          </cell>
        </row>
        <row r="163">
          <cell r="D163">
            <v>0</v>
          </cell>
          <cell r="K163">
            <v>0</v>
          </cell>
          <cell r="L163">
            <v>0</v>
          </cell>
        </row>
        <row r="164">
          <cell r="D164">
            <v>0</v>
          </cell>
          <cell r="K164">
            <v>0</v>
          </cell>
          <cell r="L164">
            <v>0</v>
          </cell>
        </row>
        <row r="165">
          <cell r="D165">
            <v>0</v>
          </cell>
          <cell r="K165">
            <v>0</v>
          </cell>
          <cell r="L165">
            <v>0</v>
          </cell>
        </row>
        <row r="166">
          <cell r="D166">
            <v>0</v>
          </cell>
          <cell r="K166">
            <v>0</v>
          </cell>
          <cell r="L166">
            <v>0</v>
          </cell>
        </row>
        <row r="167">
          <cell r="D167">
            <v>0</v>
          </cell>
          <cell r="K167">
            <v>0</v>
          </cell>
          <cell r="L167">
            <v>0</v>
          </cell>
        </row>
        <row r="168">
          <cell r="D168">
            <v>0</v>
          </cell>
          <cell r="K168">
            <v>0</v>
          </cell>
          <cell r="L168">
            <v>0</v>
          </cell>
        </row>
        <row r="169">
          <cell r="D169">
            <v>0</v>
          </cell>
          <cell r="K169">
            <v>0</v>
          </cell>
          <cell r="L169">
            <v>0</v>
          </cell>
        </row>
        <row r="170">
          <cell r="D170">
            <v>0</v>
          </cell>
          <cell r="K170">
            <v>0</v>
          </cell>
          <cell r="L170">
            <v>0</v>
          </cell>
        </row>
        <row r="171">
          <cell r="D171">
            <v>0</v>
          </cell>
          <cell r="K171">
            <v>0</v>
          </cell>
          <cell r="L171">
            <v>0</v>
          </cell>
        </row>
        <row r="172">
          <cell r="D172">
            <v>0</v>
          </cell>
          <cell r="K172">
            <v>0</v>
          </cell>
          <cell r="L172">
            <v>0</v>
          </cell>
        </row>
        <row r="173">
          <cell r="D173">
            <v>0</v>
          </cell>
          <cell r="K173">
            <v>0</v>
          </cell>
          <cell r="L173">
            <v>0</v>
          </cell>
        </row>
        <row r="174">
          <cell r="D174">
            <v>0</v>
          </cell>
          <cell r="K174">
            <v>0</v>
          </cell>
          <cell r="L174">
            <v>0</v>
          </cell>
        </row>
        <row r="175">
          <cell r="D175">
            <v>0</v>
          </cell>
          <cell r="K175">
            <v>0</v>
          </cell>
          <cell r="L175">
            <v>0</v>
          </cell>
        </row>
        <row r="176">
          <cell r="D176">
            <v>0</v>
          </cell>
          <cell r="K176">
            <v>0</v>
          </cell>
          <cell r="L176">
            <v>0</v>
          </cell>
        </row>
        <row r="177">
          <cell r="D177">
            <v>0</v>
          </cell>
          <cell r="K177">
            <v>0</v>
          </cell>
          <cell r="L177">
            <v>0</v>
          </cell>
        </row>
        <row r="178">
          <cell r="D178">
            <v>0</v>
          </cell>
          <cell r="K178">
            <v>0</v>
          </cell>
          <cell r="L178">
            <v>0</v>
          </cell>
        </row>
        <row r="179">
          <cell r="D179">
            <v>0</v>
          </cell>
          <cell r="K179">
            <v>0</v>
          </cell>
          <cell r="L179">
            <v>0</v>
          </cell>
        </row>
        <row r="180">
          <cell r="D180">
            <v>0</v>
          </cell>
          <cell r="K180">
            <v>0</v>
          </cell>
          <cell r="L180">
            <v>0</v>
          </cell>
        </row>
        <row r="181">
          <cell r="D181">
            <v>0</v>
          </cell>
          <cell r="K181">
            <v>0</v>
          </cell>
          <cell r="L181">
            <v>0</v>
          </cell>
        </row>
        <row r="182">
          <cell r="D182">
            <v>0</v>
          </cell>
          <cell r="K182">
            <v>0</v>
          </cell>
          <cell r="L182">
            <v>0</v>
          </cell>
        </row>
        <row r="183">
          <cell r="D183">
            <v>0</v>
          </cell>
          <cell r="K183">
            <v>0</v>
          </cell>
          <cell r="L183">
            <v>0</v>
          </cell>
        </row>
        <row r="184">
          <cell r="D184">
            <v>0</v>
          </cell>
          <cell r="K184">
            <v>0</v>
          </cell>
          <cell r="L184">
            <v>0</v>
          </cell>
        </row>
        <row r="185">
          <cell r="D185">
            <v>0</v>
          </cell>
          <cell r="K185">
            <v>0</v>
          </cell>
          <cell r="L185">
            <v>0</v>
          </cell>
        </row>
        <row r="186">
          <cell r="D186">
            <v>0</v>
          </cell>
          <cell r="K186">
            <v>0</v>
          </cell>
          <cell r="L186">
            <v>0</v>
          </cell>
        </row>
        <row r="187">
          <cell r="D187">
            <v>0</v>
          </cell>
          <cell r="K187">
            <v>0</v>
          </cell>
          <cell r="L187">
            <v>0</v>
          </cell>
        </row>
        <row r="188">
          <cell r="D188">
            <v>0</v>
          </cell>
          <cell r="K188">
            <v>0</v>
          </cell>
          <cell r="L188">
            <v>0</v>
          </cell>
        </row>
        <row r="189">
          <cell r="D189">
            <v>0</v>
          </cell>
          <cell r="K189">
            <v>0</v>
          </cell>
          <cell r="L189">
            <v>0</v>
          </cell>
        </row>
        <row r="190">
          <cell r="D190">
            <v>0</v>
          </cell>
          <cell r="K190">
            <v>0</v>
          </cell>
          <cell r="L190">
            <v>0</v>
          </cell>
        </row>
        <row r="191">
          <cell r="D191">
            <v>0</v>
          </cell>
          <cell r="K191">
            <v>0</v>
          </cell>
          <cell r="L191">
            <v>0</v>
          </cell>
        </row>
        <row r="192">
          <cell r="D192">
            <v>0</v>
          </cell>
          <cell r="K192">
            <v>0</v>
          </cell>
          <cell r="L192">
            <v>0</v>
          </cell>
        </row>
        <row r="193">
          <cell r="D193">
            <v>0</v>
          </cell>
          <cell r="K193">
            <v>0</v>
          </cell>
          <cell r="L193">
            <v>0</v>
          </cell>
        </row>
        <row r="194">
          <cell r="D194">
            <v>0</v>
          </cell>
          <cell r="K194">
            <v>0</v>
          </cell>
          <cell r="L194">
            <v>0</v>
          </cell>
        </row>
        <row r="195">
          <cell r="D195">
            <v>0</v>
          </cell>
          <cell r="K195">
            <v>0</v>
          </cell>
          <cell r="L195">
            <v>0</v>
          </cell>
        </row>
        <row r="196">
          <cell r="D196">
            <v>0</v>
          </cell>
          <cell r="K196">
            <v>0</v>
          </cell>
          <cell r="L196">
            <v>0</v>
          </cell>
        </row>
        <row r="197">
          <cell r="D197">
            <v>0</v>
          </cell>
          <cell r="K197">
            <v>0</v>
          </cell>
          <cell r="L197">
            <v>0</v>
          </cell>
        </row>
        <row r="198">
          <cell r="D198">
            <v>0</v>
          </cell>
          <cell r="K198">
            <v>0</v>
          </cell>
          <cell r="L198">
            <v>0</v>
          </cell>
        </row>
        <row r="199">
          <cell r="D199">
            <v>0</v>
          </cell>
          <cell r="K199">
            <v>0</v>
          </cell>
          <cell r="L199">
            <v>0</v>
          </cell>
        </row>
        <row r="200">
          <cell r="D200">
            <v>0</v>
          </cell>
          <cell r="K200">
            <v>0</v>
          </cell>
          <cell r="L200">
            <v>0</v>
          </cell>
        </row>
        <row r="201">
          <cell r="D201">
            <v>0</v>
          </cell>
          <cell r="K201">
            <v>0</v>
          </cell>
          <cell r="L201">
            <v>0</v>
          </cell>
        </row>
        <row r="202">
          <cell r="D202">
            <v>0</v>
          </cell>
          <cell r="K202">
            <v>0</v>
          </cell>
          <cell r="L202">
            <v>0</v>
          </cell>
        </row>
        <row r="203">
          <cell r="D203">
            <v>0</v>
          </cell>
          <cell r="K203">
            <v>0</v>
          </cell>
          <cell r="L203">
            <v>0</v>
          </cell>
        </row>
        <row r="204">
          <cell r="D204">
            <v>0</v>
          </cell>
          <cell r="K204">
            <v>0</v>
          </cell>
          <cell r="L204">
            <v>0</v>
          </cell>
        </row>
        <row r="205">
          <cell r="D205">
            <v>0</v>
          </cell>
          <cell r="K205">
            <v>0</v>
          </cell>
          <cell r="L205">
            <v>0</v>
          </cell>
        </row>
        <row r="206">
          <cell r="D206">
            <v>0</v>
          </cell>
          <cell r="K206">
            <v>0</v>
          </cell>
          <cell r="L206">
            <v>0</v>
          </cell>
        </row>
        <row r="207">
          <cell r="D207">
            <v>0</v>
          </cell>
          <cell r="K207">
            <v>0</v>
          </cell>
          <cell r="L207">
            <v>0</v>
          </cell>
        </row>
        <row r="208">
          <cell r="D208">
            <v>0</v>
          </cell>
          <cell r="K208">
            <v>0</v>
          </cell>
          <cell r="L208">
            <v>0</v>
          </cell>
        </row>
        <row r="209">
          <cell r="D209">
            <v>0</v>
          </cell>
          <cell r="K209">
            <v>0</v>
          </cell>
          <cell r="L209">
            <v>0</v>
          </cell>
        </row>
        <row r="210">
          <cell r="D210">
            <v>0</v>
          </cell>
          <cell r="K210">
            <v>0</v>
          </cell>
          <cell r="L210">
            <v>0</v>
          </cell>
        </row>
        <row r="211">
          <cell r="D211">
            <v>0</v>
          </cell>
          <cell r="K211">
            <v>0</v>
          </cell>
          <cell r="L211">
            <v>0</v>
          </cell>
        </row>
        <row r="212">
          <cell r="D212">
            <v>0</v>
          </cell>
          <cell r="K212">
            <v>0</v>
          </cell>
          <cell r="L212">
            <v>0</v>
          </cell>
        </row>
        <row r="213">
          <cell r="D213">
            <v>0</v>
          </cell>
          <cell r="K213">
            <v>0</v>
          </cell>
          <cell r="L213">
            <v>0</v>
          </cell>
        </row>
        <row r="214">
          <cell r="D214">
            <v>0</v>
          </cell>
          <cell r="K214">
            <v>0</v>
          </cell>
          <cell r="L214">
            <v>0</v>
          </cell>
        </row>
        <row r="215">
          <cell r="D215">
            <v>0</v>
          </cell>
          <cell r="K215">
            <v>0</v>
          </cell>
          <cell r="L215">
            <v>0</v>
          </cell>
        </row>
        <row r="216">
          <cell r="D216">
            <v>0</v>
          </cell>
          <cell r="K216">
            <v>0</v>
          </cell>
          <cell r="L216">
            <v>0</v>
          </cell>
        </row>
        <row r="217">
          <cell r="D217">
            <v>0</v>
          </cell>
          <cell r="K217">
            <v>0</v>
          </cell>
          <cell r="L217">
            <v>0</v>
          </cell>
        </row>
        <row r="218">
          <cell r="D218">
            <v>0</v>
          </cell>
          <cell r="K218">
            <v>0</v>
          </cell>
          <cell r="L218">
            <v>0</v>
          </cell>
        </row>
        <row r="219">
          <cell r="D219">
            <v>0</v>
          </cell>
          <cell r="K219">
            <v>0</v>
          </cell>
          <cell r="L219">
            <v>0</v>
          </cell>
        </row>
        <row r="220">
          <cell r="D220">
            <v>0</v>
          </cell>
          <cell r="K220">
            <v>0</v>
          </cell>
          <cell r="L220">
            <v>0</v>
          </cell>
        </row>
        <row r="221">
          <cell r="D221">
            <v>0</v>
          </cell>
          <cell r="K221">
            <v>0</v>
          </cell>
          <cell r="L221">
            <v>0</v>
          </cell>
        </row>
        <row r="222">
          <cell r="D222">
            <v>0</v>
          </cell>
          <cell r="K222">
            <v>0</v>
          </cell>
          <cell r="L222">
            <v>0</v>
          </cell>
        </row>
        <row r="223">
          <cell r="D223">
            <v>0</v>
          </cell>
          <cell r="K223">
            <v>0</v>
          </cell>
          <cell r="L223">
            <v>0</v>
          </cell>
        </row>
        <row r="224">
          <cell r="D224">
            <v>0</v>
          </cell>
          <cell r="K224">
            <v>0</v>
          </cell>
          <cell r="L224">
            <v>0</v>
          </cell>
        </row>
        <row r="225">
          <cell r="D225">
            <v>0</v>
          </cell>
          <cell r="K225">
            <v>0</v>
          </cell>
          <cell r="L225">
            <v>0</v>
          </cell>
        </row>
        <row r="226">
          <cell r="D226">
            <v>0</v>
          </cell>
          <cell r="K226">
            <v>0</v>
          </cell>
          <cell r="L226">
            <v>0</v>
          </cell>
        </row>
        <row r="227">
          <cell r="D227">
            <v>0</v>
          </cell>
          <cell r="K227">
            <v>0</v>
          </cell>
          <cell r="L227">
            <v>0</v>
          </cell>
        </row>
        <row r="228">
          <cell r="D228">
            <v>0</v>
          </cell>
          <cell r="K228">
            <v>0</v>
          </cell>
          <cell r="L228">
            <v>0</v>
          </cell>
        </row>
        <row r="229">
          <cell r="D229">
            <v>0</v>
          </cell>
          <cell r="K229">
            <v>0</v>
          </cell>
          <cell r="L229">
            <v>0</v>
          </cell>
        </row>
        <row r="230">
          <cell r="D230">
            <v>0</v>
          </cell>
          <cell r="K230">
            <v>0</v>
          </cell>
          <cell r="L230">
            <v>0</v>
          </cell>
        </row>
        <row r="231">
          <cell r="D231">
            <v>0</v>
          </cell>
          <cell r="K231">
            <v>0</v>
          </cell>
          <cell r="L231">
            <v>0</v>
          </cell>
        </row>
        <row r="232">
          <cell r="D232">
            <v>0</v>
          </cell>
          <cell r="K232">
            <v>0</v>
          </cell>
          <cell r="L232">
            <v>0</v>
          </cell>
        </row>
        <row r="233">
          <cell r="D233">
            <v>0</v>
          </cell>
          <cell r="K233">
            <v>0</v>
          </cell>
          <cell r="L233">
            <v>0</v>
          </cell>
        </row>
        <row r="234">
          <cell r="D234">
            <v>0</v>
          </cell>
          <cell r="K234">
            <v>0</v>
          </cell>
          <cell r="L234">
            <v>0</v>
          </cell>
        </row>
        <row r="235">
          <cell r="D235">
            <v>0</v>
          </cell>
          <cell r="K235">
            <v>0</v>
          </cell>
          <cell r="L235">
            <v>0</v>
          </cell>
        </row>
        <row r="236">
          <cell r="D236">
            <v>0</v>
          </cell>
          <cell r="K236">
            <v>0</v>
          </cell>
          <cell r="L236">
            <v>0</v>
          </cell>
        </row>
        <row r="237">
          <cell r="D237">
            <v>0</v>
          </cell>
          <cell r="K237">
            <v>0</v>
          </cell>
          <cell r="L237">
            <v>0</v>
          </cell>
        </row>
        <row r="238">
          <cell r="D238">
            <v>0</v>
          </cell>
          <cell r="K238">
            <v>0</v>
          </cell>
          <cell r="L238">
            <v>0</v>
          </cell>
        </row>
        <row r="239">
          <cell r="D239">
            <v>0</v>
          </cell>
          <cell r="K239">
            <v>0</v>
          </cell>
          <cell r="L239">
            <v>0</v>
          </cell>
        </row>
        <row r="240">
          <cell r="D240">
            <v>0</v>
          </cell>
          <cell r="K240">
            <v>0</v>
          </cell>
          <cell r="L240">
            <v>0</v>
          </cell>
        </row>
        <row r="241">
          <cell r="D241">
            <v>0</v>
          </cell>
          <cell r="K241">
            <v>0</v>
          </cell>
          <cell r="L241">
            <v>0</v>
          </cell>
        </row>
        <row r="242">
          <cell r="D242">
            <v>0</v>
          </cell>
          <cell r="K242">
            <v>0</v>
          </cell>
          <cell r="L242">
            <v>0</v>
          </cell>
        </row>
        <row r="243">
          <cell r="D243">
            <v>0</v>
          </cell>
          <cell r="K243">
            <v>0</v>
          </cell>
          <cell r="L243">
            <v>0</v>
          </cell>
        </row>
        <row r="244">
          <cell r="D244">
            <v>0</v>
          </cell>
          <cell r="K244">
            <v>0</v>
          </cell>
          <cell r="L244">
            <v>0</v>
          </cell>
        </row>
        <row r="245">
          <cell r="D245">
            <v>0</v>
          </cell>
          <cell r="K245">
            <v>0</v>
          </cell>
          <cell r="L245">
            <v>0</v>
          </cell>
        </row>
        <row r="246">
          <cell r="D246">
            <v>0</v>
          </cell>
          <cell r="K246">
            <v>0</v>
          </cell>
          <cell r="L246">
            <v>0</v>
          </cell>
        </row>
        <row r="247">
          <cell r="D247">
            <v>0</v>
          </cell>
          <cell r="K247">
            <v>0</v>
          </cell>
          <cell r="L247">
            <v>0</v>
          </cell>
        </row>
        <row r="248">
          <cell r="D248">
            <v>0</v>
          </cell>
          <cell r="K248">
            <v>0</v>
          </cell>
          <cell r="L248">
            <v>0</v>
          </cell>
        </row>
        <row r="249">
          <cell r="D249">
            <v>0</v>
          </cell>
          <cell r="K249">
            <v>0</v>
          </cell>
          <cell r="L249">
            <v>0</v>
          </cell>
        </row>
        <row r="250">
          <cell r="D250">
            <v>0</v>
          </cell>
          <cell r="K250">
            <v>0</v>
          </cell>
          <cell r="L250">
            <v>0</v>
          </cell>
        </row>
        <row r="251">
          <cell r="D251">
            <v>0</v>
          </cell>
          <cell r="K251">
            <v>0</v>
          </cell>
          <cell r="L251">
            <v>0</v>
          </cell>
        </row>
        <row r="252">
          <cell r="D252">
            <v>0</v>
          </cell>
          <cell r="K252">
            <v>0</v>
          </cell>
          <cell r="L252">
            <v>0</v>
          </cell>
        </row>
        <row r="253">
          <cell r="D253">
            <v>0</v>
          </cell>
          <cell r="K253">
            <v>0</v>
          </cell>
          <cell r="L253">
            <v>0</v>
          </cell>
        </row>
        <row r="254">
          <cell r="D254">
            <v>0</v>
          </cell>
          <cell r="K254">
            <v>0</v>
          </cell>
          <cell r="L254">
            <v>0</v>
          </cell>
        </row>
        <row r="255">
          <cell r="D255">
            <v>0</v>
          </cell>
          <cell r="K255">
            <v>0</v>
          </cell>
          <cell r="L255">
            <v>0</v>
          </cell>
        </row>
        <row r="256">
          <cell r="D256">
            <v>0</v>
          </cell>
          <cell r="K256">
            <v>0</v>
          </cell>
          <cell r="L256">
            <v>0</v>
          </cell>
        </row>
        <row r="257">
          <cell r="D257">
            <v>0</v>
          </cell>
          <cell r="K257">
            <v>0</v>
          </cell>
          <cell r="L257">
            <v>0</v>
          </cell>
        </row>
        <row r="258">
          <cell r="D258">
            <v>0</v>
          </cell>
          <cell r="K258">
            <v>0</v>
          </cell>
          <cell r="L258">
            <v>0</v>
          </cell>
        </row>
        <row r="259">
          <cell r="D259">
            <v>0</v>
          </cell>
          <cell r="K259">
            <v>0</v>
          </cell>
          <cell r="L259">
            <v>0</v>
          </cell>
        </row>
        <row r="260">
          <cell r="D260">
            <v>0</v>
          </cell>
          <cell r="K260">
            <v>0</v>
          </cell>
          <cell r="L260">
            <v>0</v>
          </cell>
        </row>
        <row r="261">
          <cell r="D261">
            <v>0</v>
          </cell>
          <cell r="K261">
            <v>0</v>
          </cell>
          <cell r="L261">
            <v>0</v>
          </cell>
        </row>
        <row r="262">
          <cell r="D262">
            <v>0</v>
          </cell>
          <cell r="K262">
            <v>0</v>
          </cell>
          <cell r="L262">
            <v>0</v>
          </cell>
        </row>
        <row r="263">
          <cell r="D263">
            <v>0</v>
          </cell>
          <cell r="K263">
            <v>0</v>
          </cell>
          <cell r="L263">
            <v>0</v>
          </cell>
        </row>
        <row r="264">
          <cell r="D264">
            <v>0</v>
          </cell>
          <cell r="K264">
            <v>0</v>
          </cell>
          <cell r="L264">
            <v>0</v>
          </cell>
        </row>
        <row r="265">
          <cell r="D265">
            <v>0</v>
          </cell>
          <cell r="K265">
            <v>0</v>
          </cell>
          <cell r="L265">
            <v>0</v>
          </cell>
        </row>
        <row r="266">
          <cell r="D266">
            <v>0</v>
          </cell>
          <cell r="K266">
            <v>0</v>
          </cell>
          <cell r="L266">
            <v>0</v>
          </cell>
        </row>
        <row r="267">
          <cell r="D267">
            <v>0</v>
          </cell>
          <cell r="K267">
            <v>0</v>
          </cell>
          <cell r="L267">
            <v>0</v>
          </cell>
        </row>
        <row r="268">
          <cell r="D268">
            <v>0</v>
          </cell>
          <cell r="K268">
            <v>0</v>
          </cell>
          <cell r="L268">
            <v>0</v>
          </cell>
        </row>
        <row r="269">
          <cell r="D269">
            <v>0</v>
          </cell>
          <cell r="K269">
            <v>0</v>
          </cell>
          <cell r="L269">
            <v>0</v>
          </cell>
        </row>
        <row r="270">
          <cell r="D270">
            <v>0</v>
          </cell>
          <cell r="K270">
            <v>0</v>
          </cell>
          <cell r="L270">
            <v>0</v>
          </cell>
        </row>
        <row r="271">
          <cell r="D271">
            <v>0</v>
          </cell>
          <cell r="K271">
            <v>0</v>
          </cell>
          <cell r="L271">
            <v>0</v>
          </cell>
        </row>
        <row r="272">
          <cell r="D272">
            <v>0</v>
          </cell>
          <cell r="K272">
            <v>0</v>
          </cell>
          <cell r="L272">
            <v>0</v>
          </cell>
        </row>
        <row r="273">
          <cell r="D273">
            <v>0</v>
          </cell>
          <cell r="K273">
            <v>0</v>
          </cell>
          <cell r="L273">
            <v>0</v>
          </cell>
        </row>
        <row r="274">
          <cell r="D274">
            <v>0</v>
          </cell>
          <cell r="K274">
            <v>0</v>
          </cell>
          <cell r="L274">
            <v>0</v>
          </cell>
        </row>
        <row r="275">
          <cell r="D275">
            <v>0</v>
          </cell>
          <cell r="K275">
            <v>0</v>
          </cell>
          <cell r="L275">
            <v>0</v>
          </cell>
        </row>
        <row r="276">
          <cell r="D276">
            <v>0</v>
          </cell>
          <cell r="K276">
            <v>0</v>
          </cell>
          <cell r="L276">
            <v>0</v>
          </cell>
        </row>
        <row r="277">
          <cell r="D277">
            <v>0</v>
          </cell>
          <cell r="K277">
            <v>0</v>
          </cell>
          <cell r="L277">
            <v>0</v>
          </cell>
        </row>
        <row r="278">
          <cell r="D278">
            <v>0</v>
          </cell>
          <cell r="K278">
            <v>0</v>
          </cell>
          <cell r="L278">
            <v>0</v>
          </cell>
        </row>
        <row r="279">
          <cell r="D279">
            <v>0</v>
          </cell>
          <cell r="K279">
            <v>0</v>
          </cell>
          <cell r="L279">
            <v>0</v>
          </cell>
        </row>
        <row r="280">
          <cell r="D280">
            <v>0</v>
          </cell>
          <cell r="K280">
            <v>0</v>
          </cell>
          <cell r="L280">
            <v>0</v>
          </cell>
        </row>
        <row r="281">
          <cell r="D281">
            <v>0</v>
          </cell>
          <cell r="K281">
            <v>0</v>
          </cell>
          <cell r="L281">
            <v>0</v>
          </cell>
        </row>
        <row r="282">
          <cell r="D282">
            <v>0</v>
          </cell>
          <cell r="K282">
            <v>0</v>
          </cell>
          <cell r="L282">
            <v>0</v>
          </cell>
        </row>
        <row r="283">
          <cell r="D283">
            <v>0</v>
          </cell>
          <cell r="K283">
            <v>0</v>
          </cell>
          <cell r="L283">
            <v>0</v>
          </cell>
        </row>
        <row r="284">
          <cell r="D284">
            <v>0</v>
          </cell>
          <cell r="K284">
            <v>0</v>
          </cell>
          <cell r="L284">
            <v>0</v>
          </cell>
        </row>
        <row r="285">
          <cell r="D285">
            <v>0</v>
          </cell>
          <cell r="K285">
            <v>0</v>
          </cell>
          <cell r="L285">
            <v>0</v>
          </cell>
        </row>
        <row r="286">
          <cell r="D286">
            <v>0</v>
          </cell>
          <cell r="K286">
            <v>0</v>
          </cell>
          <cell r="L286">
            <v>0</v>
          </cell>
        </row>
        <row r="287">
          <cell r="D287">
            <v>0</v>
          </cell>
          <cell r="K287">
            <v>0</v>
          </cell>
          <cell r="L287">
            <v>0</v>
          </cell>
        </row>
        <row r="288">
          <cell r="D288">
            <v>0</v>
          </cell>
          <cell r="K288">
            <v>0</v>
          </cell>
          <cell r="L288">
            <v>0</v>
          </cell>
        </row>
        <row r="289">
          <cell r="D289">
            <v>0</v>
          </cell>
          <cell r="K289">
            <v>0</v>
          </cell>
          <cell r="L289">
            <v>0</v>
          </cell>
        </row>
        <row r="290">
          <cell r="D290">
            <v>0</v>
          </cell>
          <cell r="K290">
            <v>0</v>
          </cell>
          <cell r="L290">
            <v>0</v>
          </cell>
        </row>
        <row r="291">
          <cell r="D291">
            <v>0</v>
          </cell>
          <cell r="K291">
            <v>0</v>
          </cell>
          <cell r="L291">
            <v>0</v>
          </cell>
        </row>
        <row r="292">
          <cell r="D292">
            <v>0</v>
          </cell>
          <cell r="K292">
            <v>0</v>
          </cell>
          <cell r="L292">
            <v>0</v>
          </cell>
        </row>
        <row r="293">
          <cell r="D293">
            <v>0</v>
          </cell>
          <cell r="K293">
            <v>0</v>
          </cell>
          <cell r="L293">
            <v>0</v>
          </cell>
        </row>
        <row r="294">
          <cell r="D294">
            <v>0</v>
          </cell>
          <cell r="K294">
            <v>0</v>
          </cell>
          <cell r="L294">
            <v>0</v>
          </cell>
        </row>
        <row r="295">
          <cell r="D295">
            <v>0</v>
          </cell>
          <cell r="K295">
            <v>0</v>
          </cell>
          <cell r="L295">
            <v>0</v>
          </cell>
        </row>
        <row r="296">
          <cell r="D296">
            <v>0</v>
          </cell>
          <cell r="K296">
            <v>0</v>
          </cell>
          <cell r="L296">
            <v>0</v>
          </cell>
        </row>
        <row r="297">
          <cell r="D297">
            <v>0</v>
          </cell>
          <cell r="K297">
            <v>0</v>
          </cell>
          <cell r="L297">
            <v>0</v>
          </cell>
        </row>
        <row r="298">
          <cell r="D298">
            <v>0</v>
          </cell>
          <cell r="K298">
            <v>0</v>
          </cell>
          <cell r="L298">
            <v>0</v>
          </cell>
        </row>
        <row r="299">
          <cell r="D299">
            <v>0</v>
          </cell>
          <cell r="K299">
            <v>0</v>
          </cell>
          <cell r="L299">
            <v>0</v>
          </cell>
        </row>
        <row r="300">
          <cell r="D300">
            <v>0</v>
          </cell>
          <cell r="K300">
            <v>0</v>
          </cell>
          <cell r="L300">
            <v>0</v>
          </cell>
        </row>
        <row r="301">
          <cell r="D301">
            <v>0</v>
          </cell>
          <cell r="K301">
            <v>0</v>
          </cell>
          <cell r="L301">
            <v>0</v>
          </cell>
        </row>
        <row r="302">
          <cell r="D302">
            <v>0</v>
          </cell>
          <cell r="K302">
            <v>0</v>
          </cell>
          <cell r="L302">
            <v>0</v>
          </cell>
        </row>
        <row r="303">
          <cell r="D303">
            <v>0</v>
          </cell>
          <cell r="K303">
            <v>0</v>
          </cell>
          <cell r="L303">
            <v>0</v>
          </cell>
        </row>
        <row r="304">
          <cell r="D304">
            <v>0</v>
          </cell>
          <cell r="K304">
            <v>0</v>
          </cell>
          <cell r="L304">
            <v>0</v>
          </cell>
        </row>
        <row r="305">
          <cell r="D305">
            <v>0</v>
          </cell>
          <cell r="K305">
            <v>0</v>
          </cell>
          <cell r="L305">
            <v>0</v>
          </cell>
        </row>
        <row r="306">
          <cell r="D306">
            <v>0</v>
          </cell>
          <cell r="K306">
            <v>0</v>
          </cell>
          <cell r="L306">
            <v>0</v>
          </cell>
        </row>
        <row r="307">
          <cell r="D307">
            <v>0</v>
          </cell>
          <cell r="K307">
            <v>0</v>
          </cell>
          <cell r="L307">
            <v>0</v>
          </cell>
        </row>
        <row r="308">
          <cell r="D308">
            <v>0</v>
          </cell>
          <cell r="K308">
            <v>0</v>
          </cell>
          <cell r="L308">
            <v>0</v>
          </cell>
        </row>
        <row r="309">
          <cell r="D309">
            <v>0</v>
          </cell>
          <cell r="K309">
            <v>0</v>
          </cell>
          <cell r="L309">
            <v>0</v>
          </cell>
        </row>
        <row r="310">
          <cell r="D310">
            <v>0</v>
          </cell>
          <cell r="K310">
            <v>0</v>
          </cell>
          <cell r="L310">
            <v>0</v>
          </cell>
        </row>
        <row r="311">
          <cell r="D311">
            <v>0</v>
          </cell>
          <cell r="K311">
            <v>0</v>
          </cell>
          <cell r="L311">
            <v>0</v>
          </cell>
        </row>
        <row r="312">
          <cell r="D312">
            <v>0</v>
          </cell>
          <cell r="K312">
            <v>0</v>
          </cell>
          <cell r="L312">
            <v>0</v>
          </cell>
        </row>
        <row r="313">
          <cell r="D313">
            <v>0</v>
          </cell>
          <cell r="K313">
            <v>0</v>
          </cell>
          <cell r="L313">
            <v>0</v>
          </cell>
        </row>
        <row r="314">
          <cell r="D314">
            <v>0</v>
          </cell>
          <cell r="K314">
            <v>0</v>
          </cell>
          <cell r="L314">
            <v>0</v>
          </cell>
        </row>
        <row r="315">
          <cell r="D315">
            <v>0</v>
          </cell>
          <cell r="K315">
            <v>0</v>
          </cell>
          <cell r="L315">
            <v>0</v>
          </cell>
        </row>
        <row r="316">
          <cell r="D316">
            <v>0</v>
          </cell>
          <cell r="K316">
            <v>0</v>
          </cell>
          <cell r="L316">
            <v>0</v>
          </cell>
        </row>
        <row r="317">
          <cell r="D317">
            <v>0</v>
          </cell>
          <cell r="K317">
            <v>0</v>
          </cell>
          <cell r="L317">
            <v>0</v>
          </cell>
        </row>
        <row r="318">
          <cell r="D318">
            <v>0</v>
          </cell>
          <cell r="K318">
            <v>0</v>
          </cell>
          <cell r="L318">
            <v>0</v>
          </cell>
        </row>
        <row r="319">
          <cell r="D319">
            <v>0</v>
          </cell>
          <cell r="K319">
            <v>0</v>
          </cell>
          <cell r="L319">
            <v>0</v>
          </cell>
        </row>
        <row r="320">
          <cell r="D320">
            <v>0</v>
          </cell>
          <cell r="K320">
            <v>0</v>
          </cell>
          <cell r="L320">
            <v>0</v>
          </cell>
        </row>
        <row r="321">
          <cell r="D321">
            <v>0</v>
          </cell>
          <cell r="K321">
            <v>0</v>
          </cell>
          <cell r="L321">
            <v>0</v>
          </cell>
        </row>
        <row r="322">
          <cell r="D322">
            <v>0</v>
          </cell>
          <cell r="K322">
            <v>0</v>
          </cell>
          <cell r="L322">
            <v>0</v>
          </cell>
        </row>
        <row r="323">
          <cell r="D323">
            <v>0</v>
          </cell>
          <cell r="K323">
            <v>0</v>
          </cell>
          <cell r="L323">
            <v>0</v>
          </cell>
        </row>
        <row r="324">
          <cell r="D324">
            <v>0</v>
          </cell>
          <cell r="K324">
            <v>0</v>
          </cell>
          <cell r="L324">
            <v>0</v>
          </cell>
        </row>
        <row r="325">
          <cell r="D325">
            <v>0</v>
          </cell>
          <cell r="K325">
            <v>0</v>
          </cell>
          <cell r="L325">
            <v>0</v>
          </cell>
        </row>
        <row r="326">
          <cell r="D326">
            <v>0</v>
          </cell>
          <cell r="K326">
            <v>0</v>
          </cell>
          <cell r="L326">
            <v>0</v>
          </cell>
        </row>
        <row r="327">
          <cell r="D327">
            <v>0</v>
          </cell>
          <cell r="K327">
            <v>0</v>
          </cell>
          <cell r="L327">
            <v>0</v>
          </cell>
        </row>
        <row r="328">
          <cell r="D328">
            <v>0</v>
          </cell>
          <cell r="K328">
            <v>0</v>
          </cell>
          <cell r="L328">
            <v>0</v>
          </cell>
        </row>
        <row r="329">
          <cell r="D329">
            <v>0</v>
          </cell>
          <cell r="K329">
            <v>0</v>
          </cell>
          <cell r="L329">
            <v>0</v>
          </cell>
        </row>
        <row r="330">
          <cell r="D330">
            <v>0</v>
          </cell>
          <cell r="K330">
            <v>0</v>
          </cell>
          <cell r="L330">
            <v>0</v>
          </cell>
        </row>
        <row r="331">
          <cell r="D331">
            <v>0</v>
          </cell>
          <cell r="K331">
            <v>0</v>
          </cell>
          <cell r="L331">
            <v>0</v>
          </cell>
        </row>
        <row r="332">
          <cell r="D332">
            <v>0</v>
          </cell>
          <cell r="K332">
            <v>0</v>
          </cell>
          <cell r="L332">
            <v>0</v>
          </cell>
        </row>
        <row r="333">
          <cell r="D333">
            <v>0</v>
          </cell>
          <cell r="K333">
            <v>0</v>
          </cell>
          <cell r="L333">
            <v>0</v>
          </cell>
        </row>
        <row r="334">
          <cell r="D334">
            <v>0</v>
          </cell>
          <cell r="K334">
            <v>0</v>
          </cell>
          <cell r="L334">
            <v>0</v>
          </cell>
        </row>
        <row r="335">
          <cell r="D335">
            <v>0</v>
          </cell>
          <cell r="K335">
            <v>0</v>
          </cell>
          <cell r="L335">
            <v>0</v>
          </cell>
        </row>
        <row r="336">
          <cell r="D336">
            <v>0</v>
          </cell>
          <cell r="K336">
            <v>0</v>
          </cell>
          <cell r="L336">
            <v>0</v>
          </cell>
        </row>
        <row r="337">
          <cell r="D337">
            <v>0</v>
          </cell>
          <cell r="K337">
            <v>0</v>
          </cell>
          <cell r="L337">
            <v>0</v>
          </cell>
        </row>
        <row r="338">
          <cell r="D338">
            <v>0</v>
          </cell>
          <cell r="K338">
            <v>0</v>
          </cell>
          <cell r="L338">
            <v>0</v>
          </cell>
        </row>
        <row r="339">
          <cell r="D339">
            <v>0</v>
          </cell>
          <cell r="K339">
            <v>0</v>
          </cell>
          <cell r="L339">
            <v>0</v>
          </cell>
        </row>
        <row r="340">
          <cell r="D340">
            <v>0</v>
          </cell>
          <cell r="K340">
            <v>0</v>
          </cell>
          <cell r="L340">
            <v>0</v>
          </cell>
        </row>
        <row r="341">
          <cell r="D341">
            <v>0</v>
          </cell>
          <cell r="K341">
            <v>0</v>
          </cell>
          <cell r="L341">
            <v>0</v>
          </cell>
        </row>
        <row r="342">
          <cell r="D342">
            <v>0</v>
          </cell>
          <cell r="K342">
            <v>0</v>
          </cell>
          <cell r="L342">
            <v>0</v>
          </cell>
        </row>
        <row r="343">
          <cell r="D343">
            <v>0</v>
          </cell>
          <cell r="K343">
            <v>0</v>
          </cell>
          <cell r="L343">
            <v>0</v>
          </cell>
        </row>
        <row r="344">
          <cell r="D344">
            <v>0</v>
          </cell>
          <cell r="K344">
            <v>0</v>
          </cell>
          <cell r="L344">
            <v>0</v>
          </cell>
        </row>
        <row r="345">
          <cell r="D345">
            <v>0</v>
          </cell>
          <cell r="K345">
            <v>0</v>
          </cell>
          <cell r="L345">
            <v>0</v>
          </cell>
        </row>
        <row r="346">
          <cell r="D346">
            <v>0</v>
          </cell>
          <cell r="K346">
            <v>0</v>
          </cell>
          <cell r="L346">
            <v>0</v>
          </cell>
        </row>
        <row r="347">
          <cell r="D347">
            <v>0</v>
          </cell>
          <cell r="K347">
            <v>0</v>
          </cell>
          <cell r="L347">
            <v>0</v>
          </cell>
        </row>
        <row r="348">
          <cell r="D348">
            <v>0</v>
          </cell>
          <cell r="K348">
            <v>0</v>
          </cell>
          <cell r="L348">
            <v>0</v>
          </cell>
        </row>
        <row r="349">
          <cell r="D349">
            <v>0</v>
          </cell>
          <cell r="K349">
            <v>0</v>
          </cell>
          <cell r="L349">
            <v>0</v>
          </cell>
        </row>
        <row r="350">
          <cell r="D350">
            <v>0</v>
          </cell>
          <cell r="K350">
            <v>0</v>
          </cell>
          <cell r="L350">
            <v>0</v>
          </cell>
        </row>
        <row r="351">
          <cell r="D351">
            <v>0</v>
          </cell>
          <cell r="K351">
            <v>0</v>
          </cell>
          <cell r="L351">
            <v>0</v>
          </cell>
        </row>
        <row r="352">
          <cell r="D352">
            <v>0</v>
          </cell>
          <cell r="K352">
            <v>0</v>
          </cell>
          <cell r="L352">
            <v>0</v>
          </cell>
        </row>
        <row r="353">
          <cell r="D353">
            <v>0</v>
          </cell>
          <cell r="K353">
            <v>0</v>
          </cell>
          <cell r="L353">
            <v>0</v>
          </cell>
        </row>
        <row r="354">
          <cell r="D354">
            <v>0</v>
          </cell>
          <cell r="K354">
            <v>0</v>
          </cell>
          <cell r="L354">
            <v>0</v>
          </cell>
        </row>
        <row r="355">
          <cell r="D355">
            <v>0</v>
          </cell>
          <cell r="K355">
            <v>0</v>
          </cell>
          <cell r="L355">
            <v>0</v>
          </cell>
        </row>
        <row r="356">
          <cell r="D356">
            <v>0</v>
          </cell>
          <cell r="K356">
            <v>0</v>
          </cell>
          <cell r="L356">
            <v>0</v>
          </cell>
        </row>
        <row r="357">
          <cell r="D357">
            <v>0</v>
          </cell>
          <cell r="K357">
            <v>0</v>
          </cell>
          <cell r="L357">
            <v>0</v>
          </cell>
        </row>
        <row r="358">
          <cell r="D358">
            <v>0</v>
          </cell>
          <cell r="K358">
            <v>0</v>
          </cell>
          <cell r="L358">
            <v>0</v>
          </cell>
        </row>
        <row r="359">
          <cell r="D359">
            <v>0</v>
          </cell>
          <cell r="K359">
            <v>0</v>
          </cell>
          <cell r="L359">
            <v>0</v>
          </cell>
        </row>
        <row r="360">
          <cell r="D360">
            <v>0</v>
          </cell>
          <cell r="K360">
            <v>0</v>
          </cell>
          <cell r="L360">
            <v>0</v>
          </cell>
        </row>
        <row r="361">
          <cell r="D361">
            <v>0</v>
          </cell>
          <cell r="K361">
            <v>0</v>
          </cell>
          <cell r="L361">
            <v>0</v>
          </cell>
        </row>
        <row r="362">
          <cell r="D362">
            <v>0</v>
          </cell>
          <cell r="K362">
            <v>0</v>
          </cell>
          <cell r="L362">
            <v>0</v>
          </cell>
        </row>
        <row r="363">
          <cell r="D363">
            <v>0</v>
          </cell>
          <cell r="K363">
            <v>0</v>
          </cell>
          <cell r="L363">
            <v>0</v>
          </cell>
        </row>
        <row r="364">
          <cell r="D364">
            <v>0</v>
          </cell>
          <cell r="K364">
            <v>0</v>
          </cell>
          <cell r="L364">
            <v>0</v>
          </cell>
        </row>
        <row r="365">
          <cell r="D365">
            <v>0</v>
          </cell>
          <cell r="K365">
            <v>0</v>
          </cell>
          <cell r="L365">
            <v>0</v>
          </cell>
        </row>
        <row r="366">
          <cell r="D366">
            <v>0</v>
          </cell>
          <cell r="K366">
            <v>0</v>
          </cell>
          <cell r="L366">
            <v>0</v>
          </cell>
        </row>
        <row r="367">
          <cell r="D367">
            <v>0</v>
          </cell>
          <cell r="K367">
            <v>0</v>
          </cell>
          <cell r="L367">
            <v>0</v>
          </cell>
        </row>
        <row r="368">
          <cell r="D368">
            <v>0</v>
          </cell>
          <cell r="K368">
            <v>0</v>
          </cell>
          <cell r="L368">
            <v>0</v>
          </cell>
        </row>
        <row r="369">
          <cell r="D369">
            <v>0</v>
          </cell>
          <cell r="K369">
            <v>0</v>
          </cell>
          <cell r="L369">
            <v>0</v>
          </cell>
        </row>
        <row r="370">
          <cell r="D370">
            <v>0</v>
          </cell>
          <cell r="K370">
            <v>0</v>
          </cell>
          <cell r="L370">
            <v>0</v>
          </cell>
        </row>
        <row r="371">
          <cell r="D371">
            <v>0</v>
          </cell>
          <cell r="K371">
            <v>0</v>
          </cell>
          <cell r="L371">
            <v>0</v>
          </cell>
        </row>
        <row r="372">
          <cell r="D372">
            <v>0</v>
          </cell>
          <cell r="K372">
            <v>0</v>
          </cell>
          <cell r="L372">
            <v>0</v>
          </cell>
        </row>
        <row r="373">
          <cell r="D373">
            <v>0</v>
          </cell>
          <cell r="K373">
            <v>0</v>
          </cell>
          <cell r="L373">
            <v>0</v>
          </cell>
        </row>
        <row r="374">
          <cell r="D374">
            <v>0</v>
          </cell>
          <cell r="K374">
            <v>0</v>
          </cell>
          <cell r="L374">
            <v>0</v>
          </cell>
        </row>
        <row r="375">
          <cell r="D375">
            <v>0</v>
          </cell>
          <cell r="K375">
            <v>0</v>
          </cell>
          <cell r="L375">
            <v>0</v>
          </cell>
        </row>
        <row r="376">
          <cell r="D376">
            <v>0</v>
          </cell>
          <cell r="K376">
            <v>0</v>
          </cell>
          <cell r="L376">
            <v>0</v>
          </cell>
        </row>
        <row r="377">
          <cell r="D377">
            <v>0</v>
          </cell>
          <cell r="K377">
            <v>0</v>
          </cell>
          <cell r="L377">
            <v>0</v>
          </cell>
        </row>
        <row r="378">
          <cell r="D378">
            <v>0</v>
          </cell>
          <cell r="K378">
            <v>0</v>
          </cell>
          <cell r="L378">
            <v>0</v>
          </cell>
        </row>
        <row r="379">
          <cell r="D379">
            <v>0</v>
          </cell>
          <cell r="K379">
            <v>0</v>
          </cell>
          <cell r="L379">
            <v>0</v>
          </cell>
        </row>
        <row r="380">
          <cell r="D380">
            <v>0</v>
          </cell>
          <cell r="K380">
            <v>0</v>
          </cell>
          <cell r="L380">
            <v>0</v>
          </cell>
        </row>
        <row r="381">
          <cell r="D381">
            <v>0</v>
          </cell>
          <cell r="K381">
            <v>0</v>
          </cell>
          <cell r="L381">
            <v>0</v>
          </cell>
        </row>
        <row r="382">
          <cell r="D382">
            <v>0</v>
          </cell>
          <cell r="K382">
            <v>0</v>
          </cell>
          <cell r="L382">
            <v>0</v>
          </cell>
        </row>
        <row r="383">
          <cell r="D383">
            <v>0</v>
          </cell>
          <cell r="K383">
            <v>0</v>
          </cell>
          <cell r="L383">
            <v>0</v>
          </cell>
        </row>
        <row r="384">
          <cell r="D384">
            <v>0</v>
          </cell>
          <cell r="K384">
            <v>0</v>
          </cell>
          <cell r="L384">
            <v>0</v>
          </cell>
        </row>
        <row r="385">
          <cell r="D385">
            <v>0</v>
          </cell>
          <cell r="K385">
            <v>0</v>
          </cell>
          <cell r="L385">
            <v>0</v>
          </cell>
        </row>
        <row r="386">
          <cell r="D386">
            <v>0</v>
          </cell>
          <cell r="K386">
            <v>0</v>
          </cell>
          <cell r="L386">
            <v>0</v>
          </cell>
        </row>
        <row r="387">
          <cell r="D387">
            <v>0</v>
          </cell>
          <cell r="K387">
            <v>0</v>
          </cell>
          <cell r="L387">
            <v>0</v>
          </cell>
        </row>
        <row r="388">
          <cell r="D388">
            <v>0</v>
          </cell>
          <cell r="K388">
            <v>0</v>
          </cell>
          <cell r="L388">
            <v>0</v>
          </cell>
        </row>
        <row r="389">
          <cell r="D389">
            <v>0</v>
          </cell>
          <cell r="K389">
            <v>0</v>
          </cell>
          <cell r="L389">
            <v>0</v>
          </cell>
        </row>
        <row r="390">
          <cell r="D390">
            <v>0</v>
          </cell>
          <cell r="K390">
            <v>0</v>
          </cell>
          <cell r="L390">
            <v>0</v>
          </cell>
        </row>
        <row r="391">
          <cell r="D391">
            <v>0</v>
          </cell>
          <cell r="K391">
            <v>0</v>
          </cell>
          <cell r="L391">
            <v>0</v>
          </cell>
        </row>
        <row r="392">
          <cell r="D392">
            <v>0</v>
          </cell>
          <cell r="K392">
            <v>0</v>
          </cell>
          <cell r="L392">
            <v>0</v>
          </cell>
        </row>
        <row r="393">
          <cell r="D393">
            <v>0</v>
          </cell>
          <cell r="K393">
            <v>0</v>
          </cell>
          <cell r="L393">
            <v>0</v>
          </cell>
        </row>
        <row r="394">
          <cell r="D394">
            <v>0</v>
          </cell>
          <cell r="K394">
            <v>0</v>
          </cell>
          <cell r="L394">
            <v>0</v>
          </cell>
        </row>
        <row r="395">
          <cell r="D395">
            <v>0</v>
          </cell>
          <cell r="K395">
            <v>0</v>
          </cell>
          <cell r="L395">
            <v>0</v>
          </cell>
        </row>
        <row r="396">
          <cell r="D396">
            <v>0</v>
          </cell>
          <cell r="K396">
            <v>0</v>
          </cell>
          <cell r="L396">
            <v>0</v>
          </cell>
        </row>
        <row r="397">
          <cell r="D397">
            <v>0</v>
          </cell>
          <cell r="K397">
            <v>0</v>
          </cell>
          <cell r="L397">
            <v>0</v>
          </cell>
        </row>
        <row r="398">
          <cell r="D398">
            <v>0</v>
          </cell>
          <cell r="K398">
            <v>0</v>
          </cell>
          <cell r="L398">
            <v>0</v>
          </cell>
        </row>
        <row r="399">
          <cell r="D399">
            <v>0</v>
          </cell>
          <cell r="K399">
            <v>0</v>
          </cell>
          <cell r="L399">
            <v>0</v>
          </cell>
        </row>
        <row r="400">
          <cell r="D400">
            <v>0</v>
          </cell>
          <cell r="K400">
            <v>0</v>
          </cell>
          <cell r="L400">
            <v>0</v>
          </cell>
        </row>
        <row r="401">
          <cell r="D401">
            <v>0</v>
          </cell>
          <cell r="K401">
            <v>0</v>
          </cell>
          <cell r="L401">
            <v>0</v>
          </cell>
        </row>
        <row r="402">
          <cell r="D402">
            <v>0</v>
          </cell>
          <cell r="K402">
            <v>0</v>
          </cell>
          <cell r="L402">
            <v>0</v>
          </cell>
        </row>
        <row r="403">
          <cell r="D403">
            <v>0</v>
          </cell>
          <cell r="K403">
            <v>0</v>
          </cell>
          <cell r="L403">
            <v>0</v>
          </cell>
        </row>
        <row r="404">
          <cell r="D404">
            <v>0</v>
          </cell>
          <cell r="K404">
            <v>0</v>
          </cell>
          <cell r="L404">
            <v>0</v>
          </cell>
        </row>
        <row r="405">
          <cell r="D405">
            <v>0</v>
          </cell>
          <cell r="K405">
            <v>0</v>
          </cell>
          <cell r="L405">
            <v>0</v>
          </cell>
        </row>
        <row r="406">
          <cell r="D406">
            <v>0</v>
          </cell>
          <cell r="K406">
            <v>0</v>
          </cell>
          <cell r="L406">
            <v>0</v>
          </cell>
        </row>
        <row r="407">
          <cell r="D407">
            <v>0</v>
          </cell>
          <cell r="K407">
            <v>0</v>
          </cell>
          <cell r="L407">
            <v>0</v>
          </cell>
        </row>
        <row r="408">
          <cell r="D408">
            <v>0</v>
          </cell>
          <cell r="K408">
            <v>0</v>
          </cell>
          <cell r="L408">
            <v>0</v>
          </cell>
        </row>
        <row r="409">
          <cell r="D409">
            <v>0</v>
          </cell>
          <cell r="K409">
            <v>0</v>
          </cell>
          <cell r="L409">
            <v>0</v>
          </cell>
        </row>
        <row r="410">
          <cell r="D410">
            <v>0</v>
          </cell>
          <cell r="K410">
            <v>0</v>
          </cell>
          <cell r="L410">
            <v>0</v>
          </cell>
        </row>
        <row r="411">
          <cell r="D411">
            <v>0</v>
          </cell>
          <cell r="K411">
            <v>0</v>
          </cell>
          <cell r="L411">
            <v>0</v>
          </cell>
        </row>
        <row r="412">
          <cell r="D412">
            <v>0</v>
          </cell>
          <cell r="K412">
            <v>0</v>
          </cell>
          <cell r="L412">
            <v>0</v>
          </cell>
        </row>
        <row r="413">
          <cell r="D413">
            <v>0</v>
          </cell>
          <cell r="K413">
            <v>0</v>
          </cell>
          <cell r="L413">
            <v>0</v>
          </cell>
        </row>
        <row r="414">
          <cell r="D414">
            <v>0</v>
          </cell>
          <cell r="K414">
            <v>0</v>
          </cell>
          <cell r="L414">
            <v>0</v>
          </cell>
        </row>
        <row r="415">
          <cell r="D415">
            <v>0</v>
          </cell>
          <cell r="K415">
            <v>0</v>
          </cell>
          <cell r="L415">
            <v>0</v>
          </cell>
        </row>
        <row r="416">
          <cell r="D416">
            <v>0</v>
          </cell>
          <cell r="K416">
            <v>0</v>
          </cell>
          <cell r="L416">
            <v>0</v>
          </cell>
        </row>
        <row r="417">
          <cell r="D417">
            <v>0</v>
          </cell>
          <cell r="K417">
            <v>0</v>
          </cell>
          <cell r="L417">
            <v>0</v>
          </cell>
        </row>
        <row r="418">
          <cell r="D418">
            <v>0</v>
          </cell>
          <cell r="K418">
            <v>0</v>
          </cell>
          <cell r="L418">
            <v>0</v>
          </cell>
        </row>
        <row r="419">
          <cell r="D419">
            <v>0</v>
          </cell>
          <cell r="K419">
            <v>0</v>
          </cell>
          <cell r="L419">
            <v>0</v>
          </cell>
        </row>
        <row r="420">
          <cell r="D420">
            <v>0</v>
          </cell>
          <cell r="K420">
            <v>0</v>
          </cell>
        </row>
        <row r="421">
          <cell r="D421">
            <v>0</v>
          </cell>
          <cell r="K421">
            <v>0</v>
          </cell>
        </row>
        <row r="422">
          <cell r="D422">
            <v>0</v>
          </cell>
          <cell r="K422">
            <v>0</v>
          </cell>
        </row>
        <row r="423">
          <cell r="D423">
            <v>0</v>
          </cell>
          <cell r="K423">
            <v>0</v>
          </cell>
        </row>
        <row r="429">
          <cell r="B429" t="str">
            <v>e) Despesas relacionadas direta e exclusiovamente com as ações de preparação das inicitaivas de cooperação</v>
          </cell>
        </row>
      </sheetData>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Identif.Ent. Beneficiaria"/>
      <sheetName val="P2 Identif.Ent. Beneficiaria_co"/>
      <sheetName val="P3 Descrição candidatura"/>
      <sheetName val="P4 Descrição candidatura (Cont."/>
      <sheetName val="P5 Posto de Trabalho"/>
      <sheetName val="P6 Classificação Investimentos"/>
      <sheetName val="P7 Estrutura Investimentos"/>
      <sheetName val="P8 Estrutura do Financiamento"/>
      <sheetName val="P9 Elegibilidade Beneficiário"/>
      <sheetName val="A1 Documentos do Processo"/>
      <sheetName val="CAE"/>
      <sheetName val="A2 Declações de Compromisso"/>
      <sheetName val="Folha1"/>
    </sheetNames>
    <sheetDataSet>
      <sheetData sheetId="0" refreshError="1"/>
      <sheetData sheetId="1" refreshError="1"/>
      <sheetData sheetId="2" refreshError="1"/>
      <sheetData sheetId="3" refreshError="1"/>
      <sheetData sheetId="4" refreshError="1"/>
      <sheetData sheetId="5">
        <row r="7">
          <cell r="K7">
            <v>0</v>
          </cell>
        </row>
        <row r="435">
          <cell r="B435" t="str">
            <v>3.b) Propriedade industrial, direitos de autor e marcas comerciais</v>
          </cell>
        </row>
        <row r="437">
          <cell r="B437" t="str">
            <v>3.d) Auditorias</v>
          </cell>
        </row>
        <row r="438">
          <cell r="B438" t="str">
            <v>3.e) Assessoria tecnica/ estudos/projetos/autorizações/licanças/planos de marketing/estudos de viabilidade</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2">
    <tabColor indexed="21"/>
    <pageSetUpPr fitToPage="1"/>
  </sheetPr>
  <dimension ref="A1:BG121"/>
  <sheetViews>
    <sheetView showGridLines="0" tabSelected="1" zoomScaleNormal="100" zoomScaleSheetLayoutView="100" workbookViewId="0">
      <selection activeCell="BA14" sqref="BA14"/>
    </sheetView>
  </sheetViews>
  <sheetFormatPr defaultColWidth="3.7109375" defaultRowHeight="20.100000000000001" customHeight="1" x14ac:dyDescent="0.2"/>
  <cols>
    <col min="1" max="2" width="1.7109375" style="99" customWidth="1"/>
    <col min="3" max="6" width="2.7109375" style="99" customWidth="1"/>
    <col min="7" max="7" width="3.42578125" style="99" customWidth="1"/>
    <col min="8" max="8" width="3.7109375" style="99" customWidth="1"/>
    <col min="9" max="15" width="2.7109375" style="99" customWidth="1"/>
    <col min="16" max="16" width="3.85546875" style="99" customWidth="1"/>
    <col min="17" max="18" width="2.7109375" style="99" customWidth="1"/>
    <col min="19" max="19" width="4.42578125" style="99" customWidth="1"/>
    <col min="20" max="30" width="2.7109375" style="99" customWidth="1"/>
    <col min="31" max="31" width="4.7109375" style="99" customWidth="1"/>
    <col min="32" max="38" width="2.7109375" style="99" customWidth="1"/>
    <col min="39" max="40" width="1.7109375" style="99" customWidth="1"/>
    <col min="41" max="41" width="2.7109375" style="99" customWidth="1"/>
    <col min="42" max="16384" width="3.7109375" style="99"/>
  </cols>
  <sheetData>
    <row r="1" spans="1:40" ht="33.75" customHeight="1" x14ac:dyDescent="0.2">
      <c r="A1" s="100"/>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01"/>
    </row>
    <row r="2" spans="1:40" s="104" customFormat="1" ht="30" customHeight="1" x14ac:dyDescent="0.2">
      <c r="A2" s="102"/>
      <c r="B2" s="487" t="s">
        <v>0</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103"/>
    </row>
    <row r="3" spans="1:40" s="104" customFormat="1" ht="19.899999999999999" customHeight="1" x14ac:dyDescent="0.2">
      <c r="A3" s="102"/>
      <c r="B3" s="488" t="s">
        <v>1</v>
      </c>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103"/>
    </row>
    <row r="4" spans="1:40" s="104" customFormat="1" ht="19.899999999999999" customHeight="1" x14ac:dyDescent="0.2">
      <c r="A4" s="102"/>
      <c r="B4" s="488" t="s">
        <v>2</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103"/>
    </row>
    <row r="5" spans="1:40" s="104" customFormat="1" ht="19.899999999999999" customHeight="1" x14ac:dyDescent="0.2">
      <c r="A5" s="102"/>
      <c r="B5" s="488" t="s">
        <v>3</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103"/>
    </row>
    <row r="6" spans="1:40" s="104" customFormat="1" ht="5.0999999999999996" customHeight="1" x14ac:dyDescent="0.2">
      <c r="A6" s="102"/>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2"/>
      <c r="AN6" s="103"/>
    </row>
    <row r="7" spans="1:40" s="104" customFormat="1" ht="5.0999999999999996" customHeight="1" x14ac:dyDescent="0.2">
      <c r="A7" s="102"/>
      <c r="B7" s="4"/>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6"/>
      <c r="AN7" s="103"/>
    </row>
    <row r="8" spans="1:40" s="107" customFormat="1" ht="18" customHeight="1" x14ac:dyDescent="0.2">
      <c r="A8" s="105"/>
      <c r="B8" s="484" t="s">
        <v>1330</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106"/>
    </row>
    <row r="9" spans="1:40" s="107" customFormat="1" ht="18" customHeight="1" x14ac:dyDescent="0.2">
      <c r="A9" s="105"/>
      <c r="B9" s="484" t="s">
        <v>1331</v>
      </c>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106"/>
    </row>
    <row r="10" spans="1:40" s="107" customFormat="1" ht="10.15" customHeight="1" x14ac:dyDescent="0.2">
      <c r="A10" s="105"/>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106"/>
    </row>
    <row r="11" spans="1:40" s="104" customFormat="1" ht="5.0999999999999996" customHeight="1" x14ac:dyDescent="0.2">
      <c r="A11" s="102"/>
      <c r="B11" s="4"/>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6"/>
      <c r="AN11" s="103"/>
    </row>
    <row r="12" spans="1:40" s="107" customFormat="1" ht="18" customHeight="1" x14ac:dyDescent="0.2">
      <c r="A12" s="105"/>
      <c r="B12" s="485" t="s">
        <v>1332</v>
      </c>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106"/>
    </row>
    <row r="13" spans="1:40" ht="6.75" customHeight="1" x14ac:dyDescent="0.2">
      <c r="A13" s="108"/>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8"/>
      <c r="AN13" s="109"/>
    </row>
    <row r="14" spans="1:40" ht="18" customHeight="1" x14ac:dyDescent="0.2">
      <c r="A14" s="108"/>
      <c r="B14" s="486" t="s">
        <v>4</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109"/>
    </row>
    <row r="15" spans="1:40" ht="9.9499999999999993" customHeight="1" x14ac:dyDescent="0.2">
      <c r="A15" s="108"/>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8"/>
      <c r="AN15" s="109"/>
    </row>
    <row r="16" spans="1:40" ht="18" customHeight="1" x14ac:dyDescent="0.2">
      <c r="A16" s="108"/>
      <c r="B16" s="490" t="s">
        <v>1522</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109"/>
    </row>
    <row r="17" spans="1:48" ht="5.0999999999999996" customHeight="1" x14ac:dyDescent="0.2">
      <c r="A17" s="108"/>
      <c r="B17" s="10"/>
      <c r="C17" s="11"/>
      <c r="D17" s="11"/>
      <c r="E17" s="11"/>
      <c r="F17" s="11"/>
      <c r="G17" s="11"/>
      <c r="H17" s="11"/>
      <c r="I17" s="11"/>
      <c r="J17" s="11"/>
      <c r="K17" s="12"/>
      <c r="L17" s="12"/>
      <c r="M17" s="12"/>
      <c r="N17" s="12"/>
      <c r="O17" s="12"/>
      <c r="P17" s="12"/>
      <c r="Q17" s="12"/>
      <c r="R17" s="12"/>
      <c r="S17" s="12"/>
      <c r="T17" s="13"/>
      <c r="U17" s="12"/>
      <c r="V17" s="12"/>
      <c r="W17" s="8"/>
      <c r="X17" s="8"/>
      <c r="Y17" s="8"/>
      <c r="Z17" s="8"/>
      <c r="AA17" s="8"/>
      <c r="AB17" s="8"/>
      <c r="AC17" s="8"/>
      <c r="AD17" s="14"/>
      <c r="AE17" s="14"/>
      <c r="AF17" s="14"/>
      <c r="AG17" s="14"/>
      <c r="AH17" s="14"/>
      <c r="AI17" s="14"/>
      <c r="AJ17" s="14"/>
      <c r="AK17" s="14"/>
      <c r="AL17" s="14"/>
      <c r="AM17" s="15"/>
      <c r="AN17" s="109"/>
    </row>
    <row r="18" spans="1:48" ht="18" customHeight="1" x14ac:dyDescent="0.2">
      <c r="A18" s="108"/>
      <c r="B18" s="10"/>
      <c r="C18" s="491" t="s">
        <v>5</v>
      </c>
      <c r="D18" s="491"/>
      <c r="E18" s="491"/>
      <c r="F18" s="491"/>
      <c r="G18" s="491"/>
      <c r="H18" s="491"/>
      <c r="I18" s="491"/>
      <c r="J18" s="491"/>
      <c r="K18" s="491"/>
      <c r="L18" s="491"/>
      <c r="M18" s="491"/>
      <c r="N18" s="491"/>
      <c r="O18" s="491"/>
      <c r="P18" s="491"/>
      <c r="Q18" s="491"/>
      <c r="R18" s="491"/>
      <c r="S18" s="491"/>
      <c r="T18" s="16"/>
      <c r="U18" s="17"/>
      <c r="V18" s="491" t="s">
        <v>6</v>
      </c>
      <c r="W18" s="491"/>
      <c r="X18" s="491"/>
      <c r="Y18" s="491"/>
      <c r="Z18" s="491"/>
      <c r="AA18" s="491"/>
      <c r="AB18" s="491"/>
      <c r="AC18" s="491"/>
      <c r="AD18" s="491"/>
      <c r="AE18" s="491"/>
      <c r="AF18" s="491"/>
      <c r="AG18" s="491"/>
      <c r="AH18" s="491"/>
      <c r="AI18" s="491"/>
      <c r="AJ18" s="491"/>
      <c r="AK18" s="491"/>
      <c r="AL18" s="491"/>
      <c r="AM18" s="18"/>
      <c r="AN18" s="109"/>
    </row>
    <row r="19" spans="1:48" ht="16.149999999999999" customHeight="1" x14ac:dyDescent="0.2">
      <c r="A19" s="108"/>
      <c r="B19" s="10"/>
      <c r="C19" s="491"/>
      <c r="D19" s="491"/>
      <c r="E19" s="491"/>
      <c r="F19" s="491"/>
      <c r="G19" s="491"/>
      <c r="H19" s="491"/>
      <c r="I19" s="491"/>
      <c r="J19" s="491"/>
      <c r="K19" s="491"/>
      <c r="L19" s="491"/>
      <c r="M19" s="491"/>
      <c r="N19" s="491"/>
      <c r="O19" s="491"/>
      <c r="P19" s="491"/>
      <c r="Q19" s="491"/>
      <c r="R19" s="491"/>
      <c r="S19" s="491"/>
      <c r="T19" s="16"/>
      <c r="U19" s="17"/>
      <c r="V19" s="491"/>
      <c r="W19" s="491"/>
      <c r="X19" s="491"/>
      <c r="Y19" s="491"/>
      <c r="Z19" s="491"/>
      <c r="AA19" s="491"/>
      <c r="AB19" s="491"/>
      <c r="AC19" s="491"/>
      <c r="AD19" s="491"/>
      <c r="AE19" s="491"/>
      <c r="AF19" s="491"/>
      <c r="AG19" s="491"/>
      <c r="AH19" s="491"/>
      <c r="AI19" s="491"/>
      <c r="AJ19" s="491"/>
      <c r="AK19" s="491"/>
      <c r="AL19" s="491"/>
      <c r="AM19" s="19"/>
      <c r="AN19" s="109"/>
    </row>
    <row r="20" spans="1:48" ht="26.85" customHeight="1" x14ac:dyDescent="0.2">
      <c r="A20" s="108"/>
      <c r="B20" s="10"/>
      <c r="C20" s="493"/>
      <c r="D20" s="493"/>
      <c r="E20" s="493"/>
      <c r="F20" s="493"/>
      <c r="G20" s="493"/>
      <c r="H20" s="493"/>
      <c r="I20" s="493"/>
      <c r="J20" s="493"/>
      <c r="K20" s="493"/>
      <c r="L20" s="493"/>
      <c r="M20" s="493"/>
      <c r="N20" s="493"/>
      <c r="O20" s="493"/>
      <c r="P20" s="493"/>
      <c r="Q20" s="493"/>
      <c r="R20" s="493"/>
      <c r="S20" s="493"/>
      <c r="T20" s="20"/>
      <c r="U20" s="12"/>
      <c r="V20" s="492"/>
      <c r="W20" s="492"/>
      <c r="X20" s="492"/>
      <c r="Y20" s="492"/>
      <c r="Z20" s="492"/>
      <c r="AA20" s="492"/>
      <c r="AB20" s="492"/>
      <c r="AC20" s="492"/>
      <c r="AD20" s="492"/>
      <c r="AE20" s="492"/>
      <c r="AF20" s="492"/>
      <c r="AG20" s="492"/>
      <c r="AH20" s="492"/>
      <c r="AI20" s="492"/>
      <c r="AJ20" s="492"/>
      <c r="AK20" s="492"/>
      <c r="AL20" s="492"/>
      <c r="AM20" s="20"/>
      <c r="AN20" s="109"/>
    </row>
    <row r="21" spans="1:48" ht="10.15" customHeight="1" x14ac:dyDescent="0.2">
      <c r="A21" s="108"/>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09"/>
    </row>
    <row r="22" spans="1:48" ht="18" customHeight="1" x14ac:dyDescent="0.2">
      <c r="A22" s="108"/>
      <c r="B22" s="489" t="s">
        <v>7</v>
      </c>
      <c r="C22" s="489"/>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109"/>
    </row>
    <row r="23" spans="1:48" s="95" customFormat="1" ht="5.0999999999999996" customHeight="1" x14ac:dyDescent="0.2">
      <c r="A23" s="115"/>
      <c r="B23" s="71"/>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73"/>
      <c r="AN23" s="117"/>
    </row>
    <row r="24" spans="1:48" s="122" customFormat="1" ht="18" customHeight="1" x14ac:dyDescent="0.2">
      <c r="A24" s="118"/>
      <c r="B24" s="119"/>
      <c r="C24" s="454" t="s">
        <v>1295</v>
      </c>
      <c r="D24" s="454"/>
      <c r="E24" s="454"/>
      <c r="F24" s="454"/>
      <c r="G24" s="454"/>
      <c r="H24" s="454"/>
      <c r="I24" s="454"/>
      <c r="J24" s="454"/>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120"/>
      <c r="AN24" s="121"/>
    </row>
    <row r="25" spans="1:48" ht="5.0999999999999996" customHeight="1" x14ac:dyDescent="0.2">
      <c r="A25" s="108"/>
      <c r="B25" s="123"/>
      <c r="AM25" s="124"/>
      <c r="AN25" s="109"/>
    </row>
    <row r="26" spans="1:48" s="85" customFormat="1" ht="18" customHeight="1" x14ac:dyDescent="0.2">
      <c r="A26" s="125"/>
      <c r="B26" s="126"/>
      <c r="C26" s="454" t="s">
        <v>1521</v>
      </c>
      <c r="D26" s="454"/>
      <c r="E26" s="454"/>
      <c r="F26" s="454"/>
      <c r="G26" s="454"/>
      <c r="H26" s="454"/>
      <c r="I26" s="454"/>
      <c r="J26" s="454"/>
      <c r="K26" s="458"/>
      <c r="L26" s="475"/>
      <c r="M26" s="476"/>
      <c r="N26" s="476"/>
      <c r="O26" s="476"/>
      <c r="P26" s="476"/>
      <c r="Q26" s="476"/>
      <c r="R26" s="476"/>
      <c r="S26" s="476"/>
      <c r="T26" s="477"/>
      <c r="V26" s="454" t="s">
        <v>1296</v>
      </c>
      <c r="W26" s="454"/>
      <c r="X26" s="454"/>
      <c r="Y26" s="454"/>
      <c r="Z26" s="454"/>
      <c r="AA26" s="458"/>
      <c r="AB26" s="475"/>
      <c r="AC26" s="476"/>
      <c r="AD26" s="476"/>
      <c r="AE26" s="476"/>
      <c r="AF26" s="476"/>
      <c r="AG26" s="476"/>
      <c r="AH26" s="476"/>
      <c r="AI26" s="476"/>
      <c r="AJ26" s="476"/>
      <c r="AK26" s="476"/>
      <c r="AL26" s="477"/>
      <c r="AM26" s="88"/>
      <c r="AN26" s="127"/>
    </row>
    <row r="27" spans="1:48" ht="5.0999999999999996" customHeight="1" x14ac:dyDescent="0.2">
      <c r="A27" s="108"/>
      <c r="B27" s="123"/>
      <c r="AM27" s="124"/>
      <c r="AN27" s="109"/>
    </row>
    <row r="28" spans="1:48" s="85" customFormat="1" ht="18" customHeight="1" x14ac:dyDescent="0.2">
      <c r="A28" s="125"/>
      <c r="B28" s="126"/>
      <c r="C28" s="454" t="s">
        <v>1333</v>
      </c>
      <c r="D28" s="454"/>
      <c r="E28" s="454"/>
      <c r="F28" s="454"/>
      <c r="G28" s="454"/>
      <c r="H28" s="441"/>
      <c r="I28" s="442"/>
      <c r="J28" s="442"/>
      <c r="K28" s="442"/>
      <c r="L28" s="442"/>
      <c r="M28" s="442"/>
      <c r="N28" s="442"/>
      <c r="O28" s="442"/>
      <c r="P28" s="443"/>
      <c r="Q28" s="61"/>
      <c r="R28" s="478" t="s">
        <v>1334</v>
      </c>
      <c r="S28" s="479"/>
      <c r="T28" s="479"/>
      <c r="U28" s="479"/>
      <c r="V28" s="479"/>
      <c r="W28" s="480"/>
      <c r="X28" s="481"/>
      <c r="Y28" s="482"/>
      <c r="Z28" s="482"/>
      <c r="AA28" s="482"/>
      <c r="AB28" s="482"/>
      <c r="AC28" s="482"/>
      <c r="AD28" s="482"/>
      <c r="AE28" s="482"/>
      <c r="AF28" s="482"/>
      <c r="AG28" s="482"/>
      <c r="AH28" s="482"/>
      <c r="AI28" s="482"/>
      <c r="AJ28" s="482"/>
      <c r="AK28" s="482"/>
      <c r="AL28" s="483"/>
      <c r="AM28" s="128"/>
      <c r="AN28" s="129"/>
      <c r="AV28" s="85" t="s">
        <v>72</v>
      </c>
    </row>
    <row r="29" spans="1:48" s="122" customFormat="1" ht="5.0999999999999996" customHeight="1" x14ac:dyDescent="0.2">
      <c r="A29" s="118"/>
      <c r="B29" s="13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131"/>
      <c r="AN29" s="121"/>
    </row>
    <row r="30" spans="1:48" s="122" customFormat="1" ht="6.75" hidden="1" customHeight="1" x14ac:dyDescent="0.2">
      <c r="A30" s="118"/>
      <c r="B30" s="119"/>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120"/>
      <c r="AN30" s="121"/>
    </row>
    <row r="31" spans="1:48" s="122" customFormat="1" ht="6.2" customHeight="1" x14ac:dyDescent="0.2">
      <c r="A31" s="118"/>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121"/>
    </row>
    <row r="32" spans="1:48" s="122" customFormat="1" ht="3.75" customHeight="1" x14ac:dyDescent="0.2">
      <c r="A32" s="118"/>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121"/>
    </row>
    <row r="33" spans="1:53" ht="17.45" customHeight="1" x14ac:dyDescent="0.2">
      <c r="A33" s="108"/>
      <c r="B33" s="469" t="s">
        <v>1427</v>
      </c>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121"/>
    </row>
    <row r="34" spans="1:53" ht="6.2" customHeight="1" x14ac:dyDescent="0.2">
      <c r="A34" s="108"/>
      <c r="B34" s="132"/>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133"/>
      <c r="AN34" s="121"/>
    </row>
    <row r="35" spans="1:53" ht="17.45" customHeight="1" x14ac:dyDescent="0.2">
      <c r="A35" s="108"/>
      <c r="B35" s="119"/>
      <c r="C35" s="458" t="s">
        <v>1428</v>
      </c>
      <c r="D35" s="470"/>
      <c r="E35" s="470"/>
      <c r="F35" s="470"/>
      <c r="G35" s="470"/>
      <c r="H35" s="471"/>
      <c r="I35" s="472"/>
      <c r="J35" s="473"/>
      <c r="K35" s="473"/>
      <c r="L35" s="473"/>
      <c r="M35" s="473"/>
      <c r="N35" s="474"/>
      <c r="O35" s="61"/>
      <c r="P35" s="458" t="s">
        <v>1429</v>
      </c>
      <c r="Q35" s="458"/>
      <c r="R35" s="458"/>
      <c r="S35" s="458"/>
      <c r="T35" s="458"/>
      <c r="U35" s="458"/>
      <c r="V35" s="458"/>
      <c r="W35" s="458"/>
      <c r="X35" s="459"/>
      <c r="Y35" s="459"/>
      <c r="Z35" s="459"/>
      <c r="AA35" s="459"/>
      <c r="AB35" s="459"/>
      <c r="AC35" s="459"/>
      <c r="AD35" s="459"/>
      <c r="AE35" s="459"/>
      <c r="AF35" s="459"/>
      <c r="AG35" s="459"/>
      <c r="AH35" s="459"/>
      <c r="AI35" s="459"/>
      <c r="AJ35" s="459"/>
      <c r="AK35" s="459"/>
      <c r="AL35" s="459"/>
      <c r="AM35" s="120"/>
      <c r="AN35" s="121"/>
    </row>
    <row r="36" spans="1:53" ht="6.2" customHeight="1" x14ac:dyDescent="0.2">
      <c r="A36" s="108"/>
      <c r="AN36" s="121"/>
    </row>
    <row r="37" spans="1:53" ht="17.45" customHeight="1" x14ac:dyDescent="0.2">
      <c r="A37" s="108"/>
      <c r="B37" s="453" t="s">
        <v>1430</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121"/>
      <c r="BA37" s="99" t="s">
        <v>72</v>
      </c>
    </row>
    <row r="38" spans="1:53" ht="6.2" customHeight="1" x14ac:dyDescent="0.2">
      <c r="A38" s="108"/>
      <c r="B38" s="119"/>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120"/>
      <c r="AN38" s="121"/>
    </row>
    <row r="39" spans="1:53" ht="17.45" customHeight="1" x14ac:dyDescent="0.2">
      <c r="A39" s="108"/>
      <c r="B39" s="119"/>
      <c r="C39" s="458" t="s">
        <v>1431</v>
      </c>
      <c r="D39" s="458"/>
      <c r="E39" s="458"/>
      <c r="F39" s="458"/>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120"/>
      <c r="AN39" s="121"/>
    </row>
    <row r="40" spans="1:53" ht="6.2" customHeight="1" x14ac:dyDescent="0.2">
      <c r="A40" s="108"/>
      <c r="B40" s="119"/>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120"/>
      <c r="AN40" s="121"/>
      <c r="AY40" s="99" t="s">
        <v>72</v>
      </c>
    </row>
    <row r="41" spans="1:53" ht="17.45" customHeight="1" x14ac:dyDescent="0.2">
      <c r="A41" s="108"/>
      <c r="B41" s="119"/>
      <c r="C41" s="455" t="s">
        <v>1432</v>
      </c>
      <c r="D41" s="456"/>
      <c r="E41" s="456"/>
      <c r="F41" s="456"/>
      <c r="G41" s="456"/>
      <c r="H41" s="457"/>
      <c r="I41" s="466"/>
      <c r="J41" s="467"/>
      <c r="K41" s="467"/>
      <c r="L41" s="467"/>
      <c r="M41" s="467"/>
      <c r="N41" s="467"/>
      <c r="O41" s="467"/>
      <c r="P41" s="467"/>
      <c r="Q41" s="467"/>
      <c r="R41" s="467"/>
      <c r="S41" s="467"/>
      <c r="T41" s="468"/>
      <c r="W41" s="61"/>
      <c r="X41" s="455" t="s">
        <v>1433</v>
      </c>
      <c r="Y41" s="456"/>
      <c r="Z41" s="456"/>
      <c r="AA41" s="456"/>
      <c r="AB41" s="457"/>
      <c r="AC41" s="460"/>
      <c r="AD41" s="461"/>
      <c r="AE41" s="461"/>
      <c r="AF41" s="462"/>
      <c r="AG41" s="137" t="s">
        <v>8</v>
      </c>
      <c r="AH41" s="463"/>
      <c r="AI41" s="464"/>
      <c r="AJ41" s="465"/>
      <c r="AM41" s="120"/>
      <c r="AN41" s="121"/>
    </row>
    <row r="42" spans="1:53" ht="6.2" customHeight="1" x14ac:dyDescent="0.2">
      <c r="A42" s="108"/>
      <c r="B42" s="110"/>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36"/>
      <c r="AE42" s="136"/>
      <c r="AF42" s="136"/>
      <c r="AG42" s="136"/>
      <c r="AH42" s="136"/>
      <c r="AI42" s="136"/>
      <c r="AJ42" s="136"/>
      <c r="AK42" s="136"/>
      <c r="AL42" s="136"/>
      <c r="AM42" s="114"/>
      <c r="AN42" s="121"/>
    </row>
    <row r="43" spans="1:53" ht="6.2" customHeight="1" x14ac:dyDescent="0.2">
      <c r="A43" s="108"/>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21"/>
    </row>
    <row r="44" spans="1:53" ht="17.45" customHeight="1" x14ac:dyDescent="0.2">
      <c r="A44" s="108"/>
      <c r="B44" s="453" t="s">
        <v>1434</v>
      </c>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121"/>
    </row>
    <row r="45" spans="1:53" ht="6.2" customHeight="1" x14ac:dyDescent="0.2">
      <c r="A45" s="108"/>
      <c r="B45" s="119"/>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120"/>
      <c r="AN45" s="121"/>
    </row>
    <row r="46" spans="1:53" ht="17.45" customHeight="1" x14ac:dyDescent="0.2">
      <c r="A46" s="108"/>
      <c r="B46" s="119"/>
      <c r="C46" s="454" t="s">
        <v>1435</v>
      </c>
      <c r="D46" s="454"/>
      <c r="E46" s="454"/>
      <c r="F46" s="439"/>
      <c r="G46" s="439"/>
      <c r="H46" s="439"/>
      <c r="I46" s="439"/>
      <c r="J46" s="439"/>
      <c r="K46" s="439"/>
      <c r="L46" s="439"/>
      <c r="M46" s="61"/>
      <c r="N46" s="454" t="s">
        <v>1436</v>
      </c>
      <c r="O46" s="454"/>
      <c r="P46" s="454"/>
      <c r="Q46" s="439"/>
      <c r="R46" s="439"/>
      <c r="S46" s="439"/>
      <c r="T46" s="439"/>
      <c r="U46" s="439"/>
      <c r="V46" s="439"/>
      <c r="W46" s="61"/>
      <c r="X46" s="455" t="s">
        <v>1437</v>
      </c>
      <c r="Y46" s="456"/>
      <c r="Z46" s="456"/>
      <c r="AA46" s="457"/>
      <c r="AB46" s="450"/>
      <c r="AC46" s="451"/>
      <c r="AD46" s="451"/>
      <c r="AE46" s="451"/>
      <c r="AF46" s="451"/>
      <c r="AG46" s="451"/>
      <c r="AH46" s="451"/>
      <c r="AI46" s="451"/>
      <c r="AJ46" s="451"/>
      <c r="AK46" s="451"/>
      <c r="AL46" s="452"/>
      <c r="AM46" s="120"/>
      <c r="AN46" s="121"/>
    </row>
    <row r="47" spans="1:53" ht="6.2" customHeight="1" x14ac:dyDescent="0.2">
      <c r="A47" s="108"/>
      <c r="B47" s="119"/>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120"/>
      <c r="AN47" s="121"/>
    </row>
    <row r="48" spans="1:53" ht="16.7" customHeight="1" x14ac:dyDescent="0.2">
      <c r="A48" s="108"/>
      <c r="B48" s="119"/>
      <c r="C48" s="446" t="s">
        <v>1438</v>
      </c>
      <c r="D48" s="447"/>
      <c r="E48" s="447"/>
      <c r="F48" s="448"/>
      <c r="G48" s="450"/>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2"/>
      <c r="AM48" s="120"/>
      <c r="AN48" s="121"/>
    </row>
    <row r="49" spans="1:53" ht="5.25" customHeight="1" x14ac:dyDescent="0.2">
      <c r="A49" s="108"/>
      <c r="B49" s="119"/>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120"/>
      <c r="AN49" s="121"/>
      <c r="BA49" s="99" t="s">
        <v>72</v>
      </c>
    </row>
    <row r="50" spans="1:53" ht="12.75" x14ac:dyDescent="0.2">
      <c r="A50" s="123"/>
      <c r="B50" s="449" t="s">
        <v>1335</v>
      </c>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120"/>
    </row>
    <row r="51" spans="1:53" ht="12.75" x14ac:dyDescent="0.2">
      <c r="A51" s="123"/>
      <c r="B51" s="110"/>
      <c r="C51" s="111"/>
      <c r="D51" s="111"/>
      <c r="E51" s="111"/>
      <c r="F51" s="111"/>
      <c r="G51" s="111"/>
      <c r="H51" s="111"/>
      <c r="I51" s="111"/>
      <c r="J51" s="111"/>
      <c r="K51" s="112"/>
      <c r="L51" s="112"/>
      <c r="M51" s="112"/>
      <c r="N51" s="112"/>
      <c r="O51" s="112"/>
      <c r="P51" s="112"/>
      <c r="Q51" s="112"/>
      <c r="R51" s="112"/>
      <c r="S51" s="112"/>
      <c r="T51" s="112"/>
      <c r="U51" s="112"/>
      <c r="W51" s="138"/>
      <c r="X51" s="138"/>
      <c r="Y51" s="138"/>
      <c r="Z51" s="138"/>
      <c r="AA51" s="138"/>
      <c r="AB51" s="138"/>
      <c r="AC51" s="138"/>
      <c r="AD51" s="138"/>
      <c r="AE51" s="138"/>
      <c r="AF51" s="138"/>
      <c r="AG51" s="138"/>
      <c r="AH51" s="138"/>
      <c r="AI51" s="138"/>
      <c r="AJ51" s="138"/>
      <c r="AK51" s="138"/>
      <c r="AL51" s="138"/>
      <c r="AM51" s="139"/>
      <c r="AN51" s="124"/>
      <c r="AX51" s="137"/>
      <c r="AY51" s="137"/>
      <c r="AZ51" s="137"/>
    </row>
    <row r="52" spans="1:53" s="95" customFormat="1" ht="11.25" x14ac:dyDescent="0.2">
      <c r="A52" s="70"/>
      <c r="B52" s="70"/>
      <c r="C52" s="445" t="s">
        <v>9</v>
      </c>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445"/>
      <c r="AK52" s="445"/>
      <c r="AL52" s="445"/>
      <c r="AM52" s="74"/>
      <c r="AN52" s="74"/>
    </row>
    <row r="53" spans="1:53" s="85" customFormat="1" ht="12.75" x14ac:dyDescent="0.2">
      <c r="A53" s="83"/>
      <c r="B53" s="83"/>
      <c r="C53" s="440" t="s">
        <v>1336</v>
      </c>
      <c r="D53" s="440"/>
      <c r="E53" s="440"/>
      <c r="F53" s="439"/>
      <c r="G53" s="439"/>
      <c r="H53" s="439"/>
      <c r="I53" s="439"/>
      <c r="J53" s="439"/>
      <c r="K53" s="439"/>
      <c r="L53" s="439"/>
      <c r="M53" s="439"/>
      <c r="N53" s="439"/>
      <c r="O53" s="439"/>
      <c r="P53" s="439"/>
      <c r="Q53" s="439"/>
      <c r="R53" s="439"/>
      <c r="S53" s="439"/>
      <c r="T53" s="439"/>
      <c r="U53" s="439"/>
      <c r="V53" s="439"/>
      <c r="W53" s="439"/>
      <c r="X53" s="140"/>
      <c r="Y53" s="438" t="s">
        <v>1337</v>
      </c>
      <c r="Z53" s="438"/>
      <c r="AA53" s="438"/>
      <c r="AB53" s="438"/>
      <c r="AC53" s="438"/>
      <c r="AD53" s="411"/>
      <c r="AE53" s="412"/>
      <c r="AF53" s="412"/>
      <c r="AG53" s="412"/>
      <c r="AH53" s="412"/>
      <c r="AI53" s="412"/>
      <c r="AJ53" s="412"/>
      <c r="AK53" s="412"/>
      <c r="AL53" s="413"/>
      <c r="AM53" s="88"/>
      <c r="AN53" s="88"/>
    </row>
    <row r="54" spans="1:53" s="85" customFormat="1" ht="9" x14ac:dyDescent="0.2">
      <c r="A54" s="83"/>
      <c r="B54" s="83"/>
      <c r="AM54" s="88"/>
      <c r="AN54" s="88"/>
    </row>
    <row r="55" spans="1:53" s="85" customFormat="1" ht="11.25" x14ac:dyDescent="0.2">
      <c r="A55" s="83"/>
      <c r="B55" s="83"/>
      <c r="C55" s="438" t="s">
        <v>1338</v>
      </c>
      <c r="D55" s="438"/>
      <c r="E55" s="438"/>
      <c r="F55" s="439"/>
      <c r="G55" s="439"/>
      <c r="H55" s="439"/>
      <c r="I55" s="439"/>
      <c r="J55" s="439"/>
      <c r="K55" s="439"/>
      <c r="L55" s="439"/>
      <c r="M55" s="439"/>
      <c r="N55" s="439"/>
      <c r="O55" s="140"/>
      <c r="P55" s="439"/>
      <c r="Q55" s="439"/>
      <c r="R55" s="439"/>
      <c r="S55" s="439"/>
      <c r="T55" s="439"/>
      <c r="U55" s="439"/>
      <c r="V55" s="439"/>
      <c r="W55" s="439"/>
      <c r="X55" s="439"/>
      <c r="AA55" s="438" t="s">
        <v>1339</v>
      </c>
      <c r="AB55" s="438"/>
      <c r="AC55" s="438"/>
      <c r="AD55" s="439"/>
      <c r="AE55" s="439"/>
      <c r="AF55" s="439"/>
      <c r="AG55" s="439"/>
      <c r="AH55" s="439"/>
      <c r="AI55" s="439"/>
      <c r="AJ55" s="439"/>
      <c r="AK55" s="439"/>
      <c r="AL55" s="439"/>
      <c r="AM55" s="88"/>
      <c r="AN55" s="88"/>
    </row>
    <row r="56" spans="1:53" s="85" customFormat="1" ht="9" x14ac:dyDescent="0.2">
      <c r="A56" s="83"/>
      <c r="B56" s="83"/>
      <c r="AM56" s="88"/>
      <c r="AN56" s="88"/>
    </row>
    <row r="57" spans="1:53" s="85" customFormat="1" ht="12.75" x14ac:dyDescent="0.2">
      <c r="A57" s="83"/>
      <c r="B57" s="83"/>
      <c r="C57" s="438" t="s">
        <v>1340</v>
      </c>
      <c r="D57" s="438"/>
      <c r="E57" s="438"/>
      <c r="F57" s="444"/>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88"/>
      <c r="AN57" s="88"/>
    </row>
    <row r="58" spans="1:53" s="85" customFormat="1" ht="9" x14ac:dyDescent="0.2">
      <c r="A58" s="83"/>
      <c r="B58" s="83"/>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88"/>
      <c r="AN58" s="88"/>
    </row>
    <row r="59" spans="1:53" s="95" customFormat="1" ht="11.25" x14ac:dyDescent="0.2">
      <c r="A59" s="70"/>
      <c r="B59" s="70"/>
      <c r="C59" s="445" t="s">
        <v>10</v>
      </c>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74"/>
      <c r="AN59" s="74"/>
    </row>
    <row r="60" spans="1:53" s="85" customFormat="1" ht="11.25" x14ac:dyDescent="0.2">
      <c r="A60" s="83"/>
      <c r="B60" s="83"/>
      <c r="C60" s="438" t="s">
        <v>1341</v>
      </c>
      <c r="D60" s="438"/>
      <c r="E60" s="438"/>
      <c r="F60" s="438"/>
      <c r="G60" s="438"/>
      <c r="H60" s="438"/>
      <c r="I60" s="438"/>
      <c r="J60" s="438"/>
      <c r="K60" s="438"/>
      <c r="L60" s="438"/>
      <c r="M60" s="438"/>
      <c r="N60" s="438"/>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88"/>
      <c r="AN60" s="88"/>
    </row>
    <row r="61" spans="1:53" s="95" customFormat="1" ht="11.25" x14ac:dyDescent="0.2">
      <c r="A61" s="70"/>
      <c r="B61" s="70"/>
      <c r="AM61" s="74"/>
      <c r="AN61" s="74"/>
    </row>
    <row r="62" spans="1:53" s="85" customFormat="1" ht="12.75" x14ac:dyDescent="0.2">
      <c r="A62" s="83"/>
      <c r="B62" s="83"/>
      <c r="C62" s="440" t="s">
        <v>1336</v>
      </c>
      <c r="D62" s="440"/>
      <c r="E62" s="440"/>
      <c r="F62" s="439"/>
      <c r="G62" s="439"/>
      <c r="H62" s="439"/>
      <c r="I62" s="439"/>
      <c r="J62" s="439"/>
      <c r="K62" s="439"/>
      <c r="L62" s="439"/>
      <c r="M62" s="439"/>
      <c r="N62" s="439"/>
      <c r="O62" s="439"/>
      <c r="P62" s="439"/>
      <c r="Q62" s="439"/>
      <c r="R62" s="439"/>
      <c r="S62" s="439"/>
      <c r="T62" s="439"/>
      <c r="U62" s="439"/>
      <c r="V62" s="439"/>
      <c r="W62" s="439"/>
      <c r="X62" s="140"/>
      <c r="Y62" s="438" t="s">
        <v>1342</v>
      </c>
      <c r="Z62" s="438"/>
      <c r="AA62" s="438"/>
      <c r="AB62" s="438"/>
      <c r="AC62" s="438"/>
      <c r="AD62" s="441"/>
      <c r="AE62" s="442"/>
      <c r="AF62" s="442"/>
      <c r="AG62" s="442"/>
      <c r="AH62" s="442"/>
      <c r="AI62" s="442"/>
      <c r="AJ62" s="442"/>
      <c r="AK62" s="442"/>
      <c r="AL62" s="443"/>
      <c r="AM62" s="88"/>
      <c r="AN62" s="88"/>
    </row>
    <row r="63" spans="1:53" s="85" customFormat="1" ht="9" x14ac:dyDescent="0.2">
      <c r="A63" s="83"/>
      <c r="B63" s="83"/>
      <c r="AM63" s="88"/>
      <c r="AN63" s="88"/>
    </row>
    <row r="64" spans="1:53" s="85" customFormat="1" ht="11.25" x14ac:dyDescent="0.2">
      <c r="A64" s="83"/>
      <c r="B64" s="83"/>
      <c r="C64" s="438" t="s">
        <v>1338</v>
      </c>
      <c r="D64" s="438"/>
      <c r="E64" s="438"/>
      <c r="F64" s="439"/>
      <c r="G64" s="439"/>
      <c r="H64" s="439"/>
      <c r="I64" s="439"/>
      <c r="J64" s="439"/>
      <c r="K64" s="439"/>
      <c r="L64" s="439"/>
      <c r="M64" s="439"/>
      <c r="N64" s="439"/>
      <c r="O64" s="140"/>
      <c r="P64" s="439"/>
      <c r="Q64" s="439"/>
      <c r="R64" s="439"/>
      <c r="S64" s="439"/>
      <c r="T64" s="439"/>
      <c r="U64" s="439"/>
      <c r="V64" s="439"/>
      <c r="W64" s="439"/>
      <c r="X64" s="439"/>
      <c r="AA64" s="438" t="s">
        <v>1339</v>
      </c>
      <c r="AB64" s="438"/>
      <c r="AC64" s="438"/>
      <c r="AD64" s="439"/>
      <c r="AE64" s="439"/>
      <c r="AF64" s="439"/>
      <c r="AG64" s="439"/>
      <c r="AH64" s="439"/>
      <c r="AI64" s="439"/>
      <c r="AJ64" s="439"/>
      <c r="AK64" s="439"/>
      <c r="AL64" s="439"/>
      <c r="AM64" s="88"/>
      <c r="AN64" s="88"/>
    </row>
    <row r="65" spans="1:59" s="85" customFormat="1" ht="9" x14ac:dyDescent="0.2">
      <c r="A65" s="83"/>
      <c r="B65" s="83"/>
      <c r="AM65" s="88"/>
      <c r="AN65" s="88"/>
    </row>
    <row r="66" spans="1:59" s="85" customFormat="1" ht="11.25" x14ac:dyDescent="0.2">
      <c r="A66" s="83"/>
      <c r="B66" s="83"/>
      <c r="C66" s="438" t="s">
        <v>1340</v>
      </c>
      <c r="D66" s="438"/>
      <c r="E66" s="438"/>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88"/>
      <c r="AN66" s="88"/>
    </row>
    <row r="67" spans="1:59" ht="93" customHeight="1" x14ac:dyDescent="0.2">
      <c r="A67" s="108"/>
      <c r="B67" s="119"/>
      <c r="C67"/>
      <c r="D67"/>
      <c r="E67"/>
      <c r="F67"/>
      <c r="G67"/>
      <c r="H67"/>
      <c r="I67"/>
      <c r="J67"/>
      <c r="K67"/>
      <c r="L67"/>
      <c r="M67"/>
      <c r="N67"/>
      <c r="O67"/>
      <c r="P67"/>
      <c r="Q67"/>
      <c r="R67"/>
      <c r="S67"/>
      <c r="T67"/>
      <c r="U67"/>
      <c r="V67"/>
      <c r="W67"/>
      <c r="X67"/>
      <c r="Y67"/>
      <c r="Z67"/>
      <c r="AA67"/>
      <c r="AB67"/>
      <c r="AC67"/>
      <c r="AD67"/>
      <c r="AE67"/>
      <c r="AF67"/>
      <c r="AG67"/>
      <c r="AH67"/>
      <c r="AI67"/>
      <c r="AJ67"/>
      <c r="AK67"/>
      <c r="AL67"/>
      <c r="AM67" s="414"/>
      <c r="AN67" s="121"/>
    </row>
    <row r="68" spans="1:59" ht="3" customHeight="1" x14ac:dyDescent="0.2">
      <c r="A68" s="123"/>
      <c r="B68" s="13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14"/>
      <c r="AN68" s="120"/>
    </row>
    <row r="69" spans="1:59" s="144" customFormat="1" ht="9.75" x14ac:dyDescent="0.2">
      <c r="A69" s="14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v>1</v>
      </c>
      <c r="AN69" s="143"/>
    </row>
    <row r="70" spans="1:59" s="145" customFormat="1" ht="15.75" hidden="1" x14ac:dyDescent="0.2">
      <c r="A70" s="437" t="s">
        <v>11</v>
      </c>
      <c r="B70" s="437"/>
      <c r="C70" s="437"/>
      <c r="D70" s="437"/>
      <c r="E70" s="437"/>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row>
    <row r="71" spans="1:59" s="95" customFormat="1" ht="11.25" hidden="1" x14ac:dyDescent="0.2">
      <c r="A71" s="70"/>
      <c r="B71" s="71"/>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3"/>
      <c r="AN71" s="74"/>
    </row>
    <row r="72" spans="1:59" s="95" customFormat="1" ht="11.25" hidden="1" x14ac:dyDescent="0.2">
      <c r="A72" s="70"/>
      <c r="B72" s="70"/>
      <c r="C72" s="75" t="s">
        <v>12</v>
      </c>
      <c r="D72" s="76"/>
      <c r="E72" s="76"/>
      <c r="F72" s="76"/>
      <c r="G72" s="76"/>
      <c r="H72" s="76"/>
      <c r="I72" s="76"/>
      <c r="J72" s="76"/>
      <c r="K72" s="76"/>
      <c r="L72" s="76"/>
      <c r="M72" s="76"/>
      <c r="N72" s="76"/>
      <c r="O72" s="76"/>
      <c r="P72" s="76"/>
      <c r="Q72" s="76"/>
      <c r="R72" s="76"/>
      <c r="S72" s="77"/>
      <c r="T72" s="78" t="s">
        <v>13</v>
      </c>
      <c r="U72" s="79"/>
      <c r="V72" s="79"/>
      <c r="W72" s="79"/>
      <c r="X72" s="79"/>
      <c r="Y72" s="79"/>
      <c r="Z72" s="79"/>
      <c r="AA72" s="79"/>
      <c r="AB72" s="79"/>
      <c r="AC72" s="79"/>
      <c r="AD72" s="79"/>
      <c r="AE72" s="79"/>
      <c r="AF72" s="79"/>
      <c r="AG72" s="79"/>
      <c r="AH72" s="79"/>
      <c r="AI72" s="79"/>
      <c r="AJ72" s="80"/>
      <c r="AK72" s="81"/>
      <c r="AL72" s="81"/>
      <c r="AM72" s="74"/>
      <c r="AN72" s="74"/>
    </row>
    <row r="73" spans="1:59" s="85" customFormat="1" ht="9" hidden="1" x14ac:dyDescent="0.15">
      <c r="A73" s="82"/>
      <c r="B73" s="83"/>
      <c r="C73" s="84" t="s">
        <v>1344</v>
      </c>
      <c r="F73" s="86"/>
      <c r="G73" s="86"/>
      <c r="H73" s="86"/>
      <c r="I73" s="86"/>
      <c r="J73" s="86"/>
      <c r="Q73" s="87"/>
      <c r="R73" s="87"/>
      <c r="S73" s="88"/>
      <c r="T73" s="89"/>
      <c r="U73" s="89"/>
      <c r="V73" s="89"/>
      <c r="W73" s="89"/>
      <c r="X73" s="89"/>
      <c r="Y73" s="89"/>
      <c r="Z73" s="89"/>
      <c r="AA73" s="89"/>
      <c r="AB73" s="89"/>
      <c r="AC73" s="89"/>
      <c r="AD73" s="89"/>
      <c r="AE73" s="89"/>
      <c r="AF73" s="89"/>
      <c r="AG73" s="89"/>
      <c r="AH73" s="89"/>
      <c r="AI73" s="89"/>
      <c r="AJ73" s="89"/>
      <c r="AK73" s="89"/>
      <c r="AL73" s="90"/>
      <c r="AM73" s="88"/>
      <c r="AN73" s="88"/>
      <c r="AX73" s="140"/>
      <c r="AY73" s="140"/>
      <c r="AZ73" s="140"/>
      <c r="BA73" s="140"/>
    </row>
    <row r="74" spans="1:59" s="85" customFormat="1" ht="9" hidden="1" x14ac:dyDescent="0.15">
      <c r="A74" s="82"/>
      <c r="B74" s="83"/>
      <c r="C74" s="84" t="s">
        <v>1345</v>
      </c>
      <c r="F74" s="86"/>
      <c r="G74" s="86"/>
      <c r="H74" s="86"/>
      <c r="I74" s="86"/>
      <c r="J74" s="86"/>
      <c r="Q74" s="87"/>
      <c r="R74" s="87"/>
      <c r="S74" s="88"/>
      <c r="T74" s="89" t="s">
        <v>1346</v>
      </c>
      <c r="U74" s="89"/>
      <c r="V74" s="89"/>
      <c r="W74" s="89"/>
      <c r="X74" s="89"/>
      <c r="Y74" s="89"/>
      <c r="Z74" s="89"/>
      <c r="AA74" s="89"/>
      <c r="AB74" s="89"/>
      <c r="AC74" s="89"/>
      <c r="AD74" s="89"/>
      <c r="AE74" s="89"/>
      <c r="AF74" s="89"/>
      <c r="AG74" s="89"/>
      <c r="AH74" s="89"/>
      <c r="AI74" s="89"/>
      <c r="AJ74" s="89"/>
      <c r="AK74" s="89"/>
      <c r="AL74" s="90"/>
      <c r="AM74" s="88"/>
      <c r="AN74" s="88"/>
      <c r="AX74" s="140"/>
      <c r="AY74" s="140"/>
      <c r="AZ74" s="140"/>
      <c r="BA74" s="140"/>
    </row>
    <row r="75" spans="1:59" s="85" customFormat="1" ht="9" hidden="1" x14ac:dyDescent="0.15">
      <c r="A75" s="82"/>
      <c r="B75" s="83"/>
      <c r="C75" s="84" t="s">
        <v>1347</v>
      </c>
      <c r="F75" s="86"/>
      <c r="G75" s="86"/>
      <c r="H75" s="86"/>
      <c r="I75" s="86"/>
      <c r="J75" s="86"/>
      <c r="Q75" s="87"/>
      <c r="R75" s="87"/>
      <c r="S75" s="88"/>
      <c r="T75" s="89" t="s">
        <v>1348</v>
      </c>
      <c r="U75" s="89"/>
      <c r="V75" s="89"/>
      <c r="W75" s="89"/>
      <c r="X75" s="89"/>
      <c r="Y75" s="89"/>
      <c r="Z75" s="89"/>
      <c r="AA75" s="89"/>
      <c r="AB75" s="89"/>
      <c r="AC75" s="89"/>
      <c r="AD75" s="89"/>
      <c r="AE75" s="89"/>
      <c r="AF75" s="89"/>
      <c r="AG75" s="89"/>
      <c r="AH75" s="89"/>
      <c r="AI75" s="89"/>
      <c r="AJ75" s="89"/>
      <c r="AK75" s="89"/>
      <c r="AL75" s="90"/>
      <c r="AM75" s="88"/>
      <c r="AN75" s="88"/>
      <c r="AX75" s="140"/>
      <c r="AY75" s="140"/>
      <c r="AZ75" s="140"/>
      <c r="BA75" s="140"/>
      <c r="BG75" s="85" t="s">
        <v>72</v>
      </c>
    </row>
    <row r="76" spans="1:59" s="85" customFormat="1" ht="9" hidden="1" x14ac:dyDescent="0.15">
      <c r="A76" s="82"/>
      <c r="B76" s="83"/>
      <c r="C76" s="84" t="s">
        <v>1349</v>
      </c>
      <c r="F76" s="86"/>
      <c r="G76" s="86"/>
      <c r="H76" s="86"/>
      <c r="I76" s="86"/>
      <c r="J76" s="86"/>
      <c r="Q76" s="87"/>
      <c r="R76" s="87"/>
      <c r="S76" s="88"/>
      <c r="T76" s="89" t="s">
        <v>1350</v>
      </c>
      <c r="U76" s="89"/>
      <c r="V76" s="89"/>
      <c r="W76" s="89"/>
      <c r="X76" s="89"/>
      <c r="Y76" s="89"/>
      <c r="Z76" s="89"/>
      <c r="AA76" s="89"/>
      <c r="AB76" s="89"/>
      <c r="AC76" s="89"/>
      <c r="AD76" s="89"/>
      <c r="AE76" s="89"/>
      <c r="AF76" s="89"/>
      <c r="AG76" s="89"/>
      <c r="AH76" s="89"/>
      <c r="AI76" s="89"/>
      <c r="AJ76" s="89"/>
      <c r="AK76" s="89"/>
      <c r="AL76" s="90"/>
      <c r="AM76" s="88"/>
      <c r="AN76" s="88"/>
      <c r="AR76" s="85" t="s">
        <v>72</v>
      </c>
      <c r="AW76" s="85" t="s">
        <v>72</v>
      </c>
      <c r="AX76" s="140"/>
      <c r="AY76" s="140"/>
      <c r="AZ76" s="140"/>
      <c r="BA76" s="140"/>
    </row>
    <row r="77" spans="1:59" s="85" customFormat="1" ht="9" hidden="1" x14ac:dyDescent="0.15">
      <c r="A77" s="82"/>
      <c r="B77" s="83"/>
      <c r="C77" s="84" t="s">
        <v>1351</v>
      </c>
      <c r="F77" s="86"/>
      <c r="G77" s="86"/>
      <c r="H77" s="86"/>
      <c r="I77" s="86"/>
      <c r="J77" s="86"/>
      <c r="Q77" s="87"/>
      <c r="R77" s="87"/>
      <c r="S77" s="88"/>
      <c r="T77" s="89" t="s">
        <v>1352</v>
      </c>
      <c r="U77" s="89"/>
      <c r="V77" s="89"/>
      <c r="W77" s="89"/>
      <c r="X77" s="89"/>
      <c r="Y77" s="89"/>
      <c r="Z77" s="89"/>
      <c r="AA77" s="89"/>
      <c r="AB77" s="89"/>
      <c r="AC77" s="89"/>
      <c r="AD77" s="89"/>
      <c r="AE77" s="89"/>
      <c r="AF77" s="89"/>
      <c r="AG77" s="89"/>
      <c r="AH77" s="89"/>
      <c r="AI77" s="89"/>
      <c r="AJ77" s="89"/>
      <c r="AK77" s="89"/>
      <c r="AL77" s="90"/>
      <c r="AM77" s="88"/>
      <c r="AN77" s="88"/>
      <c r="AX77" s="140"/>
      <c r="AY77" s="140"/>
      <c r="AZ77" s="140" t="s">
        <v>72</v>
      </c>
      <c r="BA77" s="140"/>
    </row>
    <row r="78" spans="1:59" s="85" customFormat="1" ht="9" hidden="1" x14ac:dyDescent="0.15">
      <c r="A78" s="82"/>
      <c r="B78" s="83"/>
      <c r="C78" s="84" t="s">
        <v>1353</v>
      </c>
      <c r="F78" s="86"/>
      <c r="G78" s="86"/>
      <c r="H78" s="86"/>
      <c r="I78" s="86"/>
      <c r="J78" s="86" t="s">
        <v>72</v>
      </c>
      <c r="M78" s="85" t="s">
        <v>72</v>
      </c>
      <c r="Q78" s="87"/>
      <c r="R78" s="87"/>
      <c r="S78" s="88"/>
      <c r="T78" s="89" t="s">
        <v>1354</v>
      </c>
      <c r="U78" s="89"/>
      <c r="V78" s="89"/>
      <c r="W78" s="89"/>
      <c r="X78" s="89"/>
      <c r="Y78" s="89"/>
      <c r="Z78" s="89"/>
      <c r="AA78" s="89"/>
      <c r="AB78" s="89"/>
      <c r="AC78" s="89"/>
      <c r="AD78" s="89"/>
      <c r="AE78" s="89"/>
      <c r="AF78" s="89"/>
      <c r="AG78" s="89"/>
      <c r="AH78" s="89"/>
      <c r="AI78" s="89"/>
      <c r="AJ78" s="89"/>
      <c r="AK78" s="89"/>
      <c r="AL78" s="90"/>
      <c r="AM78" s="88"/>
      <c r="AN78" s="88"/>
      <c r="AV78" s="85" t="s">
        <v>72</v>
      </c>
      <c r="AX78" s="140"/>
      <c r="AY78" s="140"/>
      <c r="AZ78" s="140"/>
      <c r="BA78" s="140"/>
    </row>
    <row r="79" spans="1:59" s="85" customFormat="1" ht="9" hidden="1" x14ac:dyDescent="0.15">
      <c r="A79" s="82"/>
      <c r="B79" s="83"/>
      <c r="C79" s="84" t="s">
        <v>1355</v>
      </c>
      <c r="F79" s="86"/>
      <c r="G79" s="86"/>
      <c r="H79" s="86"/>
      <c r="I79" s="86"/>
      <c r="J79" s="86"/>
      <c r="Q79" s="87"/>
      <c r="R79" s="87"/>
      <c r="S79" s="88"/>
      <c r="T79" s="89" t="s">
        <v>1356</v>
      </c>
      <c r="U79" s="89"/>
      <c r="V79" s="89"/>
      <c r="W79" s="89"/>
      <c r="X79" s="89"/>
      <c r="Y79" s="89"/>
      <c r="Z79" s="89"/>
      <c r="AA79" s="89"/>
      <c r="AB79" s="89"/>
      <c r="AC79" s="89"/>
      <c r="AD79" s="89"/>
      <c r="AE79" s="89"/>
      <c r="AF79" s="89"/>
      <c r="AG79" s="89"/>
      <c r="AH79" s="89"/>
      <c r="AI79" s="89"/>
      <c r="AJ79" s="89"/>
      <c r="AK79" s="89"/>
      <c r="AL79" s="90"/>
      <c r="AM79" s="88"/>
      <c r="AN79" s="88"/>
      <c r="AX79" s="140"/>
      <c r="AY79" s="140"/>
      <c r="AZ79" s="140"/>
      <c r="BA79" s="140"/>
    </row>
    <row r="80" spans="1:59" s="85" customFormat="1" ht="9" hidden="1" x14ac:dyDescent="0.15">
      <c r="A80" s="82"/>
      <c r="B80" s="83"/>
      <c r="C80" s="84" t="s">
        <v>1357</v>
      </c>
      <c r="F80" s="86"/>
      <c r="G80" s="86"/>
      <c r="H80" s="86"/>
      <c r="I80" s="86"/>
      <c r="J80" s="86"/>
      <c r="Q80" s="87"/>
      <c r="R80" s="87"/>
      <c r="S80" s="88"/>
      <c r="T80" s="89" t="s">
        <v>1358</v>
      </c>
      <c r="U80" s="89"/>
      <c r="V80" s="89"/>
      <c r="W80" s="89"/>
      <c r="X80" s="89"/>
      <c r="Y80" s="89"/>
      <c r="Z80" s="89"/>
      <c r="AA80" s="89"/>
      <c r="AB80" s="89"/>
      <c r="AC80" s="89"/>
      <c r="AD80" s="89"/>
      <c r="AE80" s="89"/>
      <c r="AF80" s="89"/>
      <c r="AG80" s="89"/>
      <c r="AH80" s="89"/>
      <c r="AI80" s="89"/>
      <c r="AJ80" s="89"/>
      <c r="AK80" s="89"/>
      <c r="AL80" s="90"/>
      <c r="AM80" s="88"/>
      <c r="AN80" s="88"/>
      <c r="AR80" s="85" t="s">
        <v>72</v>
      </c>
      <c r="AX80" s="140"/>
      <c r="AY80" s="140"/>
      <c r="AZ80" s="140"/>
      <c r="BA80" s="140"/>
    </row>
    <row r="81" spans="1:56" s="85" customFormat="1" ht="9" hidden="1" x14ac:dyDescent="0.15">
      <c r="A81" s="82"/>
      <c r="B81" s="83"/>
      <c r="C81" s="84" t="s">
        <v>1359</v>
      </c>
      <c r="F81" s="86"/>
      <c r="G81" s="86"/>
      <c r="H81" s="86"/>
      <c r="I81" s="86"/>
      <c r="J81" s="86"/>
      <c r="M81" s="85" t="s">
        <v>72</v>
      </c>
      <c r="Q81" s="87"/>
      <c r="R81" s="87"/>
      <c r="S81" s="88"/>
      <c r="T81" s="89"/>
      <c r="U81" s="89"/>
      <c r="V81" s="89"/>
      <c r="W81" s="89"/>
      <c r="X81" s="89"/>
      <c r="Y81" s="89"/>
      <c r="Z81" s="89"/>
      <c r="AA81" s="89"/>
      <c r="AB81" s="89"/>
      <c r="AC81" s="89"/>
      <c r="AD81" s="89"/>
      <c r="AE81" s="89"/>
      <c r="AF81" s="89"/>
      <c r="AG81" s="89"/>
      <c r="AH81" s="89"/>
      <c r="AI81" s="89"/>
      <c r="AJ81" s="89"/>
      <c r="AK81" s="89"/>
      <c r="AL81" s="90"/>
      <c r="AM81" s="88"/>
      <c r="AN81" s="88"/>
      <c r="AX81" s="140"/>
      <c r="AY81" s="140"/>
      <c r="AZ81" s="140"/>
      <c r="BA81" s="140"/>
    </row>
    <row r="82" spans="1:56" s="85" customFormat="1" ht="9" hidden="1" x14ac:dyDescent="0.15">
      <c r="A82" s="82"/>
      <c r="B82" s="83"/>
      <c r="C82" s="84" t="s">
        <v>1360</v>
      </c>
      <c r="F82" s="86"/>
      <c r="G82" s="86"/>
      <c r="H82" s="86"/>
      <c r="I82" s="86"/>
      <c r="J82" s="86"/>
      <c r="M82" s="85" t="s">
        <v>72</v>
      </c>
      <c r="Q82" s="87"/>
      <c r="R82" s="87"/>
      <c r="S82" s="88"/>
      <c r="T82" s="89"/>
      <c r="U82" s="89"/>
      <c r="V82" s="89"/>
      <c r="W82" s="89"/>
      <c r="X82" s="89"/>
      <c r="Y82" s="89"/>
      <c r="Z82" s="89"/>
      <c r="AA82" s="89"/>
      <c r="AB82" s="89"/>
      <c r="AC82" s="89"/>
      <c r="AD82" s="89"/>
      <c r="AE82" s="89"/>
      <c r="AF82" s="89"/>
      <c r="AG82" s="89"/>
      <c r="AH82" s="89"/>
      <c r="AI82" s="89"/>
      <c r="AJ82" s="89"/>
      <c r="AK82" s="89"/>
      <c r="AL82" s="90"/>
      <c r="AM82" s="88"/>
      <c r="AN82" s="88"/>
      <c r="AR82" s="85" t="s">
        <v>72</v>
      </c>
      <c r="AX82" s="140"/>
      <c r="AY82" s="140"/>
      <c r="AZ82" s="140"/>
      <c r="BA82" s="140"/>
    </row>
    <row r="83" spans="1:56" s="85" customFormat="1" ht="9" hidden="1" x14ac:dyDescent="0.15">
      <c r="A83" s="82"/>
      <c r="B83" s="83"/>
      <c r="C83" s="84" t="s">
        <v>1361</v>
      </c>
      <c r="F83" s="86"/>
      <c r="G83" s="86"/>
      <c r="H83" s="86"/>
      <c r="I83" s="86"/>
      <c r="J83" s="86"/>
      <c r="Q83" s="87"/>
      <c r="R83" s="87"/>
      <c r="S83" s="88"/>
      <c r="T83" s="89"/>
      <c r="U83" s="89"/>
      <c r="V83" s="89"/>
      <c r="W83" s="89"/>
      <c r="X83" s="89"/>
      <c r="Y83" s="89"/>
      <c r="Z83" s="89"/>
      <c r="AA83" s="89"/>
      <c r="AB83" s="89"/>
      <c r="AC83" s="89"/>
      <c r="AD83" s="89"/>
      <c r="AE83" s="89"/>
      <c r="AF83" s="89"/>
      <c r="AG83" s="89"/>
      <c r="AH83" s="89"/>
      <c r="AI83" s="89"/>
      <c r="AJ83" s="89"/>
      <c r="AK83" s="89"/>
      <c r="AL83" s="90"/>
      <c r="AM83" s="88"/>
      <c r="AN83" s="88"/>
      <c r="AX83" s="140"/>
      <c r="AY83" s="140"/>
      <c r="AZ83" s="140"/>
      <c r="BA83" s="140"/>
    </row>
    <row r="84" spans="1:56" s="85" customFormat="1" ht="9" hidden="1" x14ac:dyDescent="0.2">
      <c r="A84" s="82"/>
      <c r="B84" s="83"/>
      <c r="C84" s="83" t="s">
        <v>1369</v>
      </c>
      <c r="Q84" s="87"/>
      <c r="R84" s="87"/>
      <c r="S84" s="88"/>
      <c r="T84" s="89"/>
      <c r="U84" s="89"/>
      <c r="V84" s="89"/>
      <c r="W84" s="89"/>
      <c r="X84" s="89"/>
      <c r="Y84" s="89"/>
      <c r="Z84" s="89"/>
      <c r="AA84" s="89"/>
      <c r="AB84" s="89"/>
      <c r="AC84" s="89"/>
      <c r="AD84" s="89"/>
      <c r="AE84" s="89"/>
      <c r="AF84" s="89"/>
      <c r="AG84" s="89"/>
      <c r="AH84" s="89"/>
      <c r="AI84" s="89"/>
      <c r="AJ84" s="89"/>
      <c r="AK84" s="89"/>
      <c r="AL84" s="90"/>
      <c r="AM84" s="88"/>
      <c r="AN84" s="88"/>
      <c r="AX84" s="140"/>
      <c r="AY84" s="140"/>
      <c r="AZ84" s="140"/>
      <c r="BA84" s="140"/>
    </row>
    <row r="85" spans="1:56" s="85" customFormat="1" ht="9" hidden="1" x14ac:dyDescent="0.2">
      <c r="A85" s="82"/>
      <c r="B85" s="83"/>
      <c r="C85" s="83" t="s">
        <v>1370</v>
      </c>
      <c r="Q85" s="87"/>
      <c r="R85" s="87"/>
      <c r="S85" s="88"/>
      <c r="T85" s="89"/>
      <c r="U85" s="89"/>
      <c r="V85" s="89"/>
      <c r="W85" s="89"/>
      <c r="X85" s="89"/>
      <c r="Y85" s="89"/>
      <c r="Z85" s="89"/>
      <c r="AA85" s="89"/>
      <c r="AB85" s="89"/>
      <c r="AC85" s="89"/>
      <c r="AD85" s="89"/>
      <c r="AE85" s="89"/>
      <c r="AF85" s="89"/>
      <c r="AG85" s="89"/>
      <c r="AH85" s="89"/>
      <c r="AI85" s="89"/>
      <c r="AJ85" s="89"/>
      <c r="AK85" s="89"/>
      <c r="AL85" s="90"/>
      <c r="AM85" s="88"/>
      <c r="AN85" s="88"/>
      <c r="AX85" s="140"/>
      <c r="AY85" s="140"/>
      <c r="AZ85" s="140"/>
      <c r="BA85" s="140"/>
    </row>
    <row r="86" spans="1:56" s="85" customFormat="1" ht="9" hidden="1" x14ac:dyDescent="0.2">
      <c r="A86" s="82"/>
      <c r="B86" s="83"/>
      <c r="C86" s="83" t="s">
        <v>1371</v>
      </c>
      <c r="Q86" s="87"/>
      <c r="R86" s="87"/>
      <c r="S86" s="88"/>
      <c r="T86" s="89"/>
      <c r="U86" s="89"/>
      <c r="V86" s="89"/>
      <c r="W86" s="89"/>
      <c r="X86" s="89"/>
      <c r="Y86" s="89"/>
      <c r="Z86" s="89"/>
      <c r="AA86" s="89"/>
      <c r="AB86" s="89"/>
      <c r="AC86" s="89"/>
      <c r="AD86" s="89"/>
      <c r="AE86" s="89"/>
      <c r="AF86" s="89"/>
      <c r="AG86" s="89"/>
      <c r="AH86" s="89"/>
      <c r="AI86" s="89"/>
      <c r="AJ86" s="89"/>
      <c r="AK86" s="89"/>
      <c r="AL86" s="90"/>
      <c r="AM86" s="88"/>
      <c r="AN86" s="88"/>
      <c r="AX86" s="140"/>
      <c r="AY86" s="140"/>
      <c r="AZ86" s="140"/>
      <c r="BA86" s="140"/>
    </row>
    <row r="87" spans="1:56" s="85" customFormat="1" ht="9" hidden="1" x14ac:dyDescent="0.2">
      <c r="A87" s="82"/>
      <c r="B87" s="83"/>
      <c r="C87" s="83" t="s">
        <v>1372</v>
      </c>
      <c r="Q87" s="87"/>
      <c r="R87" s="87"/>
      <c r="S87" s="88"/>
      <c r="T87" s="89"/>
      <c r="U87" s="89"/>
      <c r="V87" s="89"/>
      <c r="W87" s="89"/>
      <c r="X87" s="89"/>
      <c r="Y87" s="89"/>
      <c r="Z87" s="89"/>
      <c r="AA87" s="89"/>
      <c r="AB87" s="89"/>
      <c r="AC87" s="89"/>
      <c r="AD87" s="89"/>
      <c r="AE87" s="89"/>
      <c r="AF87" s="89"/>
      <c r="AG87" s="89"/>
      <c r="AH87" s="89"/>
      <c r="AI87" s="89"/>
      <c r="AJ87" s="89"/>
      <c r="AK87" s="89"/>
      <c r="AL87" s="90"/>
      <c r="AM87" s="88"/>
      <c r="AN87" s="88"/>
      <c r="AX87" s="140"/>
      <c r="AY87" s="140"/>
      <c r="AZ87" s="140"/>
      <c r="BA87" s="140"/>
    </row>
    <row r="88" spans="1:56" s="85" customFormat="1" ht="9" hidden="1" x14ac:dyDescent="0.2">
      <c r="A88" s="82"/>
      <c r="B88" s="83"/>
      <c r="C88" s="83" t="s">
        <v>1373</v>
      </c>
      <c r="J88" s="85" t="s">
        <v>72</v>
      </c>
      <c r="Q88" s="87"/>
      <c r="R88" s="87"/>
      <c r="S88" s="88"/>
      <c r="T88" s="89"/>
      <c r="U88" s="89"/>
      <c r="V88" s="89"/>
      <c r="W88" s="89"/>
      <c r="X88" s="89"/>
      <c r="Y88" s="89"/>
      <c r="Z88" s="89"/>
      <c r="AA88" s="89"/>
      <c r="AB88" s="89"/>
      <c r="AC88" s="89"/>
      <c r="AD88" s="89"/>
      <c r="AE88" s="89"/>
      <c r="AF88" s="89"/>
      <c r="AG88" s="89"/>
      <c r="AH88" s="89"/>
      <c r="AI88" s="89"/>
      <c r="AJ88" s="89"/>
      <c r="AK88" s="89"/>
      <c r="AL88" s="90"/>
      <c r="AM88" s="88"/>
      <c r="AN88" s="88"/>
      <c r="AX88" s="140"/>
      <c r="AY88" s="140"/>
      <c r="AZ88" s="140"/>
      <c r="BA88" s="140"/>
    </row>
    <row r="89" spans="1:56" s="85" customFormat="1" ht="9" hidden="1" x14ac:dyDescent="0.2">
      <c r="A89" s="82"/>
      <c r="B89" s="83"/>
      <c r="C89" s="83" t="s">
        <v>1374</v>
      </c>
      <c r="Q89" s="87"/>
      <c r="R89" s="87"/>
      <c r="S89" s="88"/>
      <c r="T89" s="89"/>
      <c r="U89" s="89"/>
      <c r="V89" s="89"/>
      <c r="W89" s="89"/>
      <c r="X89" s="89"/>
      <c r="Y89" s="89"/>
      <c r="Z89" s="89"/>
      <c r="AA89" s="89"/>
      <c r="AB89" s="89"/>
      <c r="AC89" s="89"/>
      <c r="AD89" s="89"/>
      <c r="AE89" s="89"/>
      <c r="AF89" s="89"/>
      <c r="AG89" s="89"/>
      <c r="AH89" s="89"/>
      <c r="AI89" s="89"/>
      <c r="AJ89" s="89"/>
      <c r="AK89" s="89"/>
      <c r="AL89" s="90"/>
      <c r="AM89" s="88"/>
      <c r="AN89" s="88"/>
      <c r="AX89" s="140"/>
      <c r="AY89" s="140"/>
      <c r="AZ89" s="140"/>
      <c r="BA89" s="140"/>
    </row>
    <row r="90" spans="1:56" s="85" customFormat="1" ht="9" hidden="1" x14ac:dyDescent="0.2">
      <c r="A90" s="82"/>
      <c r="B90" s="83"/>
      <c r="C90" s="83" t="s">
        <v>1375</v>
      </c>
      <c r="Q90" s="87"/>
      <c r="R90" s="87"/>
      <c r="S90" s="88"/>
      <c r="T90" s="89"/>
      <c r="U90" s="89"/>
      <c r="V90" s="89"/>
      <c r="W90" s="89"/>
      <c r="X90" s="89"/>
      <c r="Y90" s="89"/>
      <c r="Z90" s="89"/>
      <c r="AA90" s="89"/>
      <c r="AB90" s="89"/>
      <c r="AC90" s="89"/>
      <c r="AD90" s="89"/>
      <c r="AE90" s="89"/>
      <c r="AF90" s="89"/>
      <c r="AG90" s="89"/>
      <c r="AH90" s="89"/>
      <c r="AI90" s="89"/>
      <c r="AJ90" s="89"/>
      <c r="AK90" s="89"/>
      <c r="AL90" s="90"/>
      <c r="AM90" s="88"/>
      <c r="AN90" s="88"/>
      <c r="AX90" s="140"/>
      <c r="AY90" s="140"/>
      <c r="AZ90" s="140"/>
      <c r="BA90" s="140"/>
    </row>
    <row r="91" spans="1:56" s="85" customFormat="1" ht="9" hidden="1" x14ac:dyDescent="0.2">
      <c r="A91" s="82"/>
      <c r="B91" s="83"/>
      <c r="C91" s="83" t="s">
        <v>1376</v>
      </c>
      <c r="Q91" s="87"/>
      <c r="R91" s="87"/>
      <c r="S91" s="88"/>
      <c r="T91" s="89"/>
      <c r="U91" s="89"/>
      <c r="V91" s="89"/>
      <c r="W91" s="89"/>
      <c r="X91" s="89"/>
      <c r="Y91" s="89"/>
      <c r="Z91" s="89"/>
      <c r="AA91" s="89"/>
      <c r="AB91" s="89"/>
      <c r="AC91" s="89"/>
      <c r="AD91" s="89"/>
      <c r="AE91" s="89"/>
      <c r="AF91" s="89"/>
      <c r="AG91" s="89"/>
      <c r="AH91" s="89"/>
      <c r="AI91" s="89"/>
      <c r="AJ91" s="89"/>
      <c r="AK91" s="89"/>
      <c r="AL91" s="90"/>
      <c r="AM91" s="88"/>
      <c r="AN91" s="88"/>
      <c r="AX91" s="140"/>
      <c r="AY91" s="140"/>
      <c r="AZ91" s="140"/>
      <c r="BA91" s="140"/>
    </row>
    <row r="92" spans="1:56" s="85" customFormat="1" ht="9" hidden="1" x14ac:dyDescent="0.15">
      <c r="A92" s="82"/>
      <c r="B92" s="83"/>
      <c r="C92" s="83" t="s">
        <v>1362</v>
      </c>
      <c r="F92" s="86"/>
      <c r="G92" s="86"/>
      <c r="H92" s="86"/>
      <c r="I92" s="86"/>
      <c r="J92" s="86"/>
      <c r="Q92" s="87"/>
      <c r="R92" s="87"/>
      <c r="S92" s="88"/>
      <c r="T92" s="89"/>
      <c r="U92" s="89"/>
      <c r="V92" s="89"/>
      <c r="W92" s="89"/>
      <c r="X92" s="89"/>
      <c r="Y92" s="89"/>
      <c r="Z92" s="89"/>
      <c r="AA92" s="89"/>
      <c r="AB92" s="89"/>
      <c r="AC92" s="89"/>
      <c r="AD92" s="89"/>
      <c r="AE92" s="89"/>
      <c r="AF92" s="89"/>
      <c r="AG92" s="89"/>
      <c r="AH92" s="89"/>
      <c r="AI92" s="89"/>
      <c r="AJ92" s="89"/>
      <c r="AK92" s="89"/>
      <c r="AL92" s="90"/>
      <c r="AM92" s="88"/>
      <c r="AN92" s="88"/>
      <c r="AX92" s="140"/>
      <c r="AY92" s="140"/>
      <c r="AZ92" s="140"/>
      <c r="BA92" s="140"/>
    </row>
    <row r="93" spans="1:56" s="85" customFormat="1" ht="9" hidden="1" x14ac:dyDescent="0.15">
      <c r="A93" s="82"/>
      <c r="B93" s="83"/>
      <c r="C93" s="83" t="s">
        <v>1363</v>
      </c>
      <c r="F93" s="86"/>
      <c r="G93" s="86"/>
      <c r="H93" s="86"/>
      <c r="I93" s="86"/>
      <c r="J93" s="86"/>
      <c r="Q93" s="87"/>
      <c r="R93" s="87"/>
      <c r="S93" s="88"/>
      <c r="T93" s="89"/>
      <c r="U93" s="89"/>
      <c r="V93" s="89"/>
      <c r="W93" s="89"/>
      <c r="X93" s="89"/>
      <c r="Y93" s="89"/>
      <c r="Z93" s="89"/>
      <c r="AA93" s="89"/>
      <c r="AB93" s="89"/>
      <c r="AC93" s="89"/>
      <c r="AD93" s="89"/>
      <c r="AE93" s="89"/>
      <c r="AF93" s="89"/>
      <c r="AG93" s="89"/>
      <c r="AH93" s="89"/>
      <c r="AI93" s="89"/>
      <c r="AJ93" s="89"/>
      <c r="AK93" s="89"/>
      <c r="AL93" s="90"/>
      <c r="AM93" s="88"/>
      <c r="AN93" s="88"/>
      <c r="AX93" s="140"/>
      <c r="AY93" s="140"/>
      <c r="AZ93" s="140"/>
      <c r="BA93" s="140"/>
    </row>
    <row r="94" spans="1:56" s="85" customFormat="1" ht="9" hidden="1" x14ac:dyDescent="0.2">
      <c r="A94" s="82"/>
      <c r="B94" s="83"/>
      <c r="C94" s="83" t="s">
        <v>1364</v>
      </c>
      <c r="Q94" s="87"/>
      <c r="R94" s="87"/>
      <c r="S94" s="88"/>
      <c r="T94" s="89"/>
      <c r="U94" s="89"/>
      <c r="V94" s="89"/>
      <c r="W94" s="89"/>
      <c r="X94" s="89"/>
      <c r="Y94" s="89"/>
      <c r="Z94" s="89"/>
      <c r="AA94" s="89"/>
      <c r="AB94" s="89"/>
      <c r="AC94" s="89"/>
      <c r="AD94" s="89"/>
      <c r="AE94" s="89"/>
      <c r="AF94" s="89"/>
      <c r="AG94" s="89"/>
      <c r="AH94" s="89"/>
      <c r="AI94" s="89"/>
      <c r="AJ94" s="89"/>
      <c r="AK94" s="89"/>
      <c r="AL94" s="90"/>
      <c r="AM94" s="88"/>
      <c r="AN94" s="88"/>
      <c r="AX94" s="140"/>
      <c r="AY94" s="140"/>
      <c r="AZ94" s="140"/>
      <c r="BA94" s="140"/>
    </row>
    <row r="95" spans="1:56" s="85" customFormat="1" ht="9" hidden="1" x14ac:dyDescent="0.2">
      <c r="A95" s="82"/>
      <c r="B95" s="83"/>
      <c r="C95" s="83" t="s">
        <v>1365</v>
      </c>
      <c r="Q95" s="87"/>
      <c r="R95" s="87"/>
      <c r="S95" s="88"/>
      <c r="T95" s="89"/>
      <c r="U95" s="89"/>
      <c r="V95" s="89"/>
      <c r="W95" s="89"/>
      <c r="X95" s="89"/>
      <c r="Y95" s="89"/>
      <c r="Z95" s="89"/>
      <c r="AA95" s="89"/>
      <c r="AB95" s="89"/>
      <c r="AC95" s="89"/>
      <c r="AD95" s="89"/>
      <c r="AE95" s="89"/>
      <c r="AF95" s="89"/>
      <c r="AG95" s="89"/>
      <c r="AH95" s="89"/>
      <c r="AI95" s="89"/>
      <c r="AJ95" s="89"/>
      <c r="AK95" s="89"/>
      <c r="AL95" s="90"/>
      <c r="AM95" s="88"/>
      <c r="AN95" s="88"/>
      <c r="AX95" s="140"/>
      <c r="AY95" s="140"/>
      <c r="AZ95" s="140"/>
      <c r="BA95" s="140"/>
      <c r="BD95" s="85" t="s">
        <v>72</v>
      </c>
    </row>
    <row r="96" spans="1:56" s="85" customFormat="1" ht="9" hidden="1" x14ac:dyDescent="0.2">
      <c r="A96" s="82"/>
      <c r="B96" s="83"/>
      <c r="C96" s="83" t="s">
        <v>1366</v>
      </c>
      <c r="Q96" s="87"/>
      <c r="R96" s="87"/>
      <c r="S96" s="88"/>
      <c r="T96" s="89"/>
      <c r="U96" s="89"/>
      <c r="V96" s="89"/>
      <c r="W96" s="89"/>
      <c r="X96" s="89"/>
      <c r="Y96" s="89"/>
      <c r="Z96" s="89"/>
      <c r="AA96" s="89"/>
      <c r="AB96" s="89"/>
      <c r="AC96" s="89"/>
      <c r="AD96" s="89"/>
      <c r="AE96" s="89"/>
      <c r="AF96" s="89"/>
      <c r="AG96" s="89"/>
      <c r="AH96" s="89"/>
      <c r="AI96" s="89"/>
      <c r="AJ96" s="89"/>
      <c r="AK96" s="89"/>
      <c r="AL96" s="90"/>
      <c r="AM96" s="88"/>
      <c r="AN96" s="88"/>
      <c r="AX96" s="140"/>
      <c r="AY96" s="140"/>
      <c r="AZ96" s="140"/>
      <c r="BA96" s="140"/>
      <c r="BB96" s="85" t="s">
        <v>72</v>
      </c>
    </row>
    <row r="97" spans="1:53" s="85" customFormat="1" ht="9" hidden="1" x14ac:dyDescent="0.2">
      <c r="A97" s="82"/>
      <c r="B97" s="83"/>
      <c r="C97" s="83" t="s">
        <v>1367</v>
      </c>
      <c r="Q97" s="87"/>
      <c r="R97" s="87"/>
      <c r="S97" s="88"/>
      <c r="T97" s="89"/>
      <c r="U97" s="89"/>
      <c r="V97" s="89"/>
      <c r="W97" s="89"/>
      <c r="X97" s="89"/>
      <c r="Y97" s="89"/>
      <c r="Z97" s="89"/>
      <c r="AA97" s="89"/>
      <c r="AB97" s="89"/>
      <c r="AC97" s="89"/>
      <c r="AD97" s="89"/>
      <c r="AE97" s="89"/>
      <c r="AF97" s="89"/>
      <c r="AG97" s="89"/>
      <c r="AH97" s="89"/>
      <c r="AI97" s="89"/>
      <c r="AJ97" s="89"/>
      <c r="AK97" s="89"/>
      <c r="AL97" s="90"/>
      <c r="AM97" s="88"/>
      <c r="AN97" s="88"/>
      <c r="AX97" s="140"/>
      <c r="AY97" s="140"/>
      <c r="AZ97" s="140"/>
      <c r="BA97" s="140"/>
    </row>
    <row r="98" spans="1:53" s="85" customFormat="1" ht="9" hidden="1" x14ac:dyDescent="0.2">
      <c r="A98" s="82"/>
      <c r="B98" s="83"/>
      <c r="C98" s="83" t="s">
        <v>1368</v>
      </c>
      <c r="Q98" s="87"/>
      <c r="R98" s="87"/>
      <c r="S98" s="88"/>
      <c r="T98" s="89"/>
      <c r="U98" s="89"/>
      <c r="V98" s="89"/>
      <c r="W98" s="89"/>
      <c r="X98" s="89"/>
      <c r="Y98" s="89"/>
      <c r="Z98" s="89"/>
      <c r="AA98" s="89"/>
      <c r="AB98" s="89"/>
      <c r="AC98" s="89"/>
      <c r="AD98" s="89"/>
      <c r="AE98" s="89"/>
      <c r="AF98" s="89"/>
      <c r="AG98" s="89"/>
      <c r="AH98" s="89"/>
      <c r="AI98" s="89"/>
      <c r="AJ98" s="89"/>
      <c r="AK98" s="89"/>
      <c r="AL98" s="90"/>
      <c r="AM98" s="88"/>
      <c r="AN98" s="88"/>
      <c r="AX98" s="140"/>
      <c r="AY98" s="140"/>
      <c r="AZ98" s="140"/>
      <c r="BA98" s="140"/>
    </row>
    <row r="99" spans="1:53" s="85" customFormat="1" ht="9" hidden="1" x14ac:dyDescent="0.2">
      <c r="A99" s="82"/>
      <c r="B99" s="83"/>
      <c r="C99" s="83"/>
      <c r="Q99" s="87"/>
      <c r="R99" s="87"/>
      <c r="S99" s="88"/>
      <c r="T99" s="89"/>
      <c r="U99" s="89"/>
      <c r="V99" s="89"/>
      <c r="W99" s="89"/>
      <c r="X99" s="89"/>
      <c r="Y99" s="89"/>
      <c r="Z99" s="89"/>
      <c r="AA99" s="89"/>
      <c r="AB99" s="89"/>
      <c r="AC99" s="89"/>
      <c r="AD99" s="89"/>
      <c r="AE99" s="89"/>
      <c r="AF99" s="89"/>
      <c r="AG99" s="89"/>
      <c r="AH99" s="89"/>
      <c r="AI99" s="89"/>
      <c r="AJ99" s="89"/>
      <c r="AK99" s="89"/>
      <c r="AL99" s="90"/>
      <c r="AM99" s="88"/>
      <c r="AN99" s="88"/>
      <c r="AX99" s="140"/>
      <c r="AY99" s="140"/>
      <c r="AZ99" s="140"/>
      <c r="BA99" s="140"/>
    </row>
    <row r="100" spans="1:53" s="85" customFormat="1" ht="9" hidden="1" x14ac:dyDescent="0.2">
      <c r="A100" s="82"/>
      <c r="B100" s="83"/>
      <c r="C100" s="83"/>
      <c r="Q100" s="87"/>
      <c r="R100" s="87"/>
      <c r="S100" s="88"/>
      <c r="T100" s="89"/>
      <c r="U100" s="89"/>
      <c r="V100" s="89"/>
      <c r="W100" s="89"/>
      <c r="X100" s="89"/>
      <c r="Y100" s="89"/>
      <c r="Z100" s="89"/>
      <c r="AA100" s="89"/>
      <c r="AB100" s="89"/>
      <c r="AC100" s="89"/>
      <c r="AD100" s="89"/>
      <c r="AE100" s="89"/>
      <c r="AF100" s="89"/>
      <c r="AG100" s="89"/>
      <c r="AH100" s="89"/>
      <c r="AI100" s="89"/>
      <c r="AJ100" s="89"/>
      <c r="AK100" s="89"/>
      <c r="AL100" s="90"/>
      <c r="AM100" s="88"/>
      <c r="AN100" s="88"/>
      <c r="AX100" s="140"/>
      <c r="AY100" s="140"/>
      <c r="AZ100" s="140"/>
      <c r="BA100" s="140"/>
    </row>
    <row r="101" spans="1:53" s="85" customFormat="1" ht="9" hidden="1" x14ac:dyDescent="0.2">
      <c r="A101" s="82"/>
      <c r="B101" s="83"/>
      <c r="C101" s="83"/>
      <c r="Q101" s="87"/>
      <c r="R101" s="87"/>
      <c r="S101" s="88"/>
      <c r="T101" s="89"/>
      <c r="U101" s="89"/>
      <c r="V101" s="89"/>
      <c r="W101" s="89"/>
      <c r="X101" s="89"/>
      <c r="Y101" s="89"/>
      <c r="Z101" s="89"/>
      <c r="AA101" s="89"/>
      <c r="AB101" s="89"/>
      <c r="AC101" s="89"/>
      <c r="AD101" s="89"/>
      <c r="AE101" s="89"/>
      <c r="AF101" s="89"/>
      <c r="AG101" s="89"/>
      <c r="AH101" s="89"/>
      <c r="AI101" s="89"/>
      <c r="AJ101" s="89"/>
      <c r="AK101" s="89"/>
      <c r="AL101" s="90"/>
      <c r="AM101" s="88"/>
      <c r="AN101" s="88"/>
      <c r="AX101" s="140"/>
      <c r="AY101" s="140"/>
      <c r="AZ101" s="140"/>
      <c r="BA101" s="140"/>
    </row>
    <row r="102" spans="1:53" s="85" customFormat="1" ht="9" hidden="1" x14ac:dyDescent="0.2">
      <c r="A102" s="82"/>
      <c r="B102" s="83"/>
      <c r="C102" s="83"/>
      <c r="Q102" s="87"/>
      <c r="R102" s="87"/>
      <c r="S102" s="88"/>
      <c r="T102" s="89"/>
      <c r="U102" s="89"/>
      <c r="V102" s="89"/>
      <c r="W102" s="89"/>
      <c r="X102" s="89"/>
      <c r="Y102" s="89"/>
      <c r="Z102" s="89"/>
      <c r="AA102" s="89"/>
      <c r="AB102" s="89"/>
      <c r="AC102" s="89"/>
      <c r="AD102" s="89"/>
      <c r="AE102" s="89"/>
      <c r="AF102" s="89"/>
      <c r="AG102" s="89"/>
      <c r="AH102" s="89"/>
      <c r="AI102" s="89"/>
      <c r="AJ102" s="89"/>
      <c r="AK102" s="89"/>
      <c r="AL102" s="90"/>
      <c r="AM102" s="88"/>
      <c r="AN102" s="88"/>
      <c r="AX102" s="140"/>
      <c r="AY102" s="140"/>
      <c r="AZ102" s="140"/>
      <c r="BA102" s="140"/>
    </row>
    <row r="103" spans="1:53" s="85" customFormat="1" ht="9" hidden="1" x14ac:dyDescent="0.2">
      <c r="A103" s="82"/>
      <c r="B103" s="83"/>
      <c r="C103" s="83"/>
      <c r="J103" s="85" t="s">
        <v>72</v>
      </c>
      <c r="Q103" s="87"/>
      <c r="R103" s="87"/>
      <c r="S103" s="88"/>
      <c r="T103" s="89"/>
      <c r="U103" s="89"/>
      <c r="V103" s="89"/>
      <c r="W103" s="89"/>
      <c r="X103" s="89"/>
      <c r="Y103" s="89"/>
      <c r="Z103" s="89"/>
      <c r="AA103" s="89"/>
      <c r="AB103" s="89"/>
      <c r="AC103" s="89"/>
      <c r="AD103" s="89"/>
      <c r="AE103" s="89"/>
      <c r="AF103" s="89"/>
      <c r="AG103" s="89"/>
      <c r="AH103" s="89"/>
      <c r="AI103" s="89"/>
      <c r="AJ103" s="89"/>
      <c r="AK103" s="89"/>
      <c r="AL103" s="90"/>
      <c r="AM103" s="88"/>
      <c r="AN103" s="88"/>
      <c r="AX103" s="140"/>
      <c r="AY103" s="140"/>
      <c r="AZ103" s="140"/>
      <c r="BA103" s="140"/>
    </row>
    <row r="104" spans="1:53" s="85" customFormat="1" ht="9" hidden="1" x14ac:dyDescent="0.2">
      <c r="A104" s="82"/>
      <c r="B104" s="83"/>
      <c r="C104" s="83"/>
      <c r="Q104" s="87"/>
      <c r="R104" s="87"/>
      <c r="S104" s="88"/>
      <c r="T104" s="89"/>
      <c r="U104" s="89"/>
      <c r="V104" s="89"/>
      <c r="W104" s="89"/>
      <c r="X104" s="89"/>
      <c r="Y104" s="89"/>
      <c r="Z104" s="89"/>
      <c r="AA104" s="89"/>
      <c r="AB104" s="89"/>
      <c r="AC104" s="89"/>
      <c r="AD104" s="89"/>
      <c r="AE104" s="89"/>
      <c r="AF104" s="89"/>
      <c r="AG104" s="89"/>
      <c r="AH104" s="89"/>
      <c r="AI104" s="89"/>
      <c r="AJ104" s="89"/>
      <c r="AK104" s="89"/>
      <c r="AL104" s="90"/>
      <c r="AM104" s="88"/>
      <c r="AN104" s="88"/>
      <c r="AX104" s="140"/>
      <c r="AY104" s="140"/>
      <c r="AZ104" s="140"/>
      <c r="BA104" s="140"/>
    </row>
    <row r="105" spans="1:53" s="85" customFormat="1" ht="9" hidden="1" x14ac:dyDescent="0.2">
      <c r="A105" s="82"/>
      <c r="B105" s="83"/>
      <c r="C105" s="83"/>
      <c r="Q105" s="87"/>
      <c r="R105" s="87"/>
      <c r="S105" s="88"/>
      <c r="T105" s="89"/>
      <c r="U105" s="89"/>
      <c r="V105" s="89"/>
      <c r="W105" s="89"/>
      <c r="X105" s="89"/>
      <c r="Y105" s="89"/>
      <c r="Z105" s="89"/>
      <c r="AA105" s="89"/>
      <c r="AB105" s="89"/>
      <c r="AC105" s="89"/>
      <c r="AD105" s="89"/>
      <c r="AE105" s="89"/>
      <c r="AF105" s="89"/>
      <c r="AG105" s="89"/>
      <c r="AH105" s="89"/>
      <c r="AI105" s="89"/>
      <c r="AJ105" s="89"/>
      <c r="AK105" s="89"/>
      <c r="AL105" s="90"/>
      <c r="AM105" s="88"/>
      <c r="AN105" s="88"/>
      <c r="AX105" s="140"/>
      <c r="AY105" s="140"/>
      <c r="AZ105" s="140"/>
      <c r="BA105" s="140"/>
    </row>
    <row r="106" spans="1:53" s="85" customFormat="1" ht="9" hidden="1" x14ac:dyDescent="0.2">
      <c r="A106" s="82"/>
      <c r="B106" s="83"/>
      <c r="C106" s="83"/>
      <c r="Q106" s="87"/>
      <c r="R106" s="87"/>
      <c r="S106" s="88"/>
      <c r="T106" s="89"/>
      <c r="U106" s="89"/>
      <c r="V106" s="89"/>
      <c r="W106" s="89"/>
      <c r="X106" s="89"/>
      <c r="Y106" s="89"/>
      <c r="Z106" s="89"/>
      <c r="AA106" s="89"/>
      <c r="AB106" s="89"/>
      <c r="AC106" s="89"/>
      <c r="AD106" s="89"/>
      <c r="AE106" s="89"/>
      <c r="AF106" s="89"/>
      <c r="AG106" s="89"/>
      <c r="AH106" s="89"/>
      <c r="AI106" s="89"/>
      <c r="AJ106" s="89"/>
      <c r="AK106" s="89"/>
      <c r="AL106" s="90"/>
      <c r="AM106" s="88"/>
      <c r="AN106" s="88"/>
      <c r="AX106" s="140"/>
      <c r="AY106" s="140"/>
      <c r="AZ106" s="140"/>
      <c r="BA106" s="140"/>
    </row>
    <row r="107" spans="1:53" s="85" customFormat="1" ht="9" hidden="1" x14ac:dyDescent="0.2">
      <c r="A107" s="82"/>
      <c r="B107" s="83"/>
      <c r="C107" s="83"/>
      <c r="Q107" s="87"/>
      <c r="R107" s="87"/>
      <c r="S107" s="88"/>
      <c r="T107" s="89"/>
      <c r="U107" s="89"/>
      <c r="V107" s="89"/>
      <c r="W107" s="89"/>
      <c r="X107" s="89"/>
      <c r="Y107" s="89"/>
      <c r="Z107" s="89"/>
      <c r="AA107" s="89"/>
      <c r="AB107" s="89"/>
      <c r="AC107" s="89"/>
      <c r="AD107" s="89"/>
      <c r="AE107" s="89"/>
      <c r="AF107" s="89"/>
      <c r="AG107" s="89"/>
      <c r="AH107" s="89"/>
      <c r="AI107" s="89"/>
      <c r="AJ107" s="89"/>
      <c r="AK107" s="89"/>
      <c r="AL107" s="90"/>
      <c r="AM107" s="88"/>
      <c r="AN107" s="88"/>
      <c r="AX107" s="140"/>
      <c r="AY107" s="140"/>
      <c r="AZ107" s="140"/>
      <c r="BA107" s="140"/>
    </row>
    <row r="108" spans="1:53" s="85" customFormat="1" ht="9" hidden="1" x14ac:dyDescent="0.15">
      <c r="A108" s="82"/>
      <c r="B108" s="83"/>
      <c r="C108" s="83"/>
      <c r="Q108" s="87"/>
      <c r="R108" s="87"/>
      <c r="S108" s="88"/>
      <c r="T108" s="89"/>
      <c r="AK108" s="86"/>
      <c r="AL108" s="86"/>
      <c r="AM108" s="88"/>
      <c r="AN108" s="88"/>
      <c r="AX108" s="140"/>
      <c r="AY108" s="140"/>
      <c r="AZ108" s="140"/>
      <c r="BA108" s="140"/>
    </row>
    <row r="109" spans="1:53" s="85" customFormat="1" ht="9" hidden="1" x14ac:dyDescent="0.15">
      <c r="A109" s="83"/>
      <c r="B109" s="83"/>
      <c r="C109" s="83"/>
      <c r="Q109" s="87"/>
      <c r="R109" s="87"/>
      <c r="S109" s="88"/>
      <c r="T109" s="83"/>
      <c r="AK109" s="86"/>
      <c r="AL109" s="86"/>
      <c r="AM109" s="88"/>
      <c r="AN109" s="88"/>
    </row>
    <row r="110" spans="1:53" s="85" customFormat="1" ht="9" hidden="1" x14ac:dyDescent="0.15">
      <c r="A110" s="83"/>
      <c r="B110" s="83"/>
      <c r="C110" s="83"/>
      <c r="Q110" s="87"/>
      <c r="R110" s="87"/>
      <c r="S110" s="88"/>
      <c r="T110" s="83"/>
      <c r="U110" s="91"/>
      <c r="V110" s="91"/>
      <c r="W110" s="91"/>
      <c r="X110" s="91"/>
      <c r="Y110" s="91"/>
      <c r="Z110" s="91"/>
      <c r="AA110" s="91"/>
      <c r="AB110" s="91"/>
      <c r="AC110" s="91"/>
      <c r="AD110" s="91"/>
      <c r="AE110" s="91"/>
      <c r="AF110" s="91"/>
      <c r="AG110" s="91"/>
      <c r="AH110" s="91"/>
      <c r="AI110" s="91"/>
      <c r="AJ110" s="91"/>
      <c r="AK110" s="86"/>
      <c r="AL110" s="86"/>
      <c r="AM110" s="88"/>
      <c r="AN110" s="88"/>
    </row>
    <row r="111" spans="1:53" ht="12.75" hidden="1" x14ac:dyDescent="0.2">
      <c r="A111" s="83"/>
      <c r="B111" s="92"/>
      <c r="C111" s="91"/>
      <c r="D111" s="91"/>
      <c r="E111" s="91"/>
      <c r="F111" s="91"/>
      <c r="G111" s="91"/>
      <c r="H111" s="91"/>
      <c r="I111" s="91"/>
      <c r="J111" s="91"/>
      <c r="K111" s="91"/>
      <c r="L111" s="91"/>
      <c r="M111" s="91"/>
      <c r="N111" s="91"/>
      <c r="O111" s="91"/>
      <c r="P111" s="91"/>
      <c r="Q111" s="91"/>
      <c r="R111" s="91"/>
      <c r="S111" s="91"/>
      <c r="T111" s="92"/>
      <c r="U111" s="93"/>
      <c r="V111" s="93"/>
      <c r="W111" s="93"/>
      <c r="X111" s="93"/>
      <c r="Y111" s="93"/>
      <c r="Z111" s="93"/>
      <c r="AA111" s="93"/>
      <c r="AB111" s="93"/>
      <c r="AC111" s="93"/>
      <c r="AD111" s="93"/>
      <c r="AE111" s="93"/>
      <c r="AF111" s="93"/>
      <c r="AG111" s="93"/>
      <c r="AH111" s="93"/>
      <c r="AI111" s="93"/>
      <c r="AJ111" s="93"/>
      <c r="AK111" s="93"/>
      <c r="AL111" s="93"/>
      <c r="AM111" s="88"/>
      <c r="AN111" s="88"/>
    </row>
    <row r="112" spans="1:53" ht="12.75" hidden="1" x14ac:dyDescent="0.2">
      <c r="A112" s="94"/>
      <c r="B112" s="93"/>
      <c r="C112" s="93"/>
      <c r="D112" s="93"/>
      <c r="E112" s="93"/>
      <c r="F112" s="93"/>
      <c r="G112" s="93"/>
      <c r="H112" s="93"/>
      <c r="I112" s="93"/>
      <c r="J112" s="93"/>
      <c r="K112" s="93"/>
      <c r="L112" s="93"/>
      <c r="M112" s="93"/>
      <c r="N112" s="93"/>
      <c r="O112" s="93"/>
      <c r="P112" s="93"/>
      <c r="Q112" s="93"/>
      <c r="R112" s="93"/>
      <c r="S112" s="93"/>
      <c r="T112" s="93"/>
      <c r="U112" s="85"/>
      <c r="V112" s="95"/>
      <c r="W112" s="95"/>
      <c r="X112" s="95"/>
      <c r="Y112" s="95"/>
      <c r="Z112" s="95"/>
      <c r="AA112" s="95"/>
      <c r="AB112" s="95"/>
      <c r="AC112" s="95"/>
      <c r="AD112" s="95"/>
      <c r="AE112" s="95"/>
      <c r="AF112" s="95"/>
      <c r="AG112" s="95"/>
      <c r="AH112" s="95"/>
      <c r="AI112" s="95"/>
      <c r="AJ112" s="95"/>
      <c r="AK112" s="95"/>
      <c r="AL112" s="95"/>
      <c r="AM112" s="96"/>
      <c r="AN112" s="97"/>
    </row>
    <row r="113" spans="1:41" s="95" customFormat="1" ht="12.75" hidden="1" x14ac:dyDescent="0.2">
      <c r="A113" s="72"/>
      <c r="B113" s="72"/>
      <c r="D113" s="61"/>
      <c r="E113" s="61"/>
      <c r="F113" s="61"/>
      <c r="G113" s="61"/>
      <c r="H113" s="61"/>
      <c r="I113" s="61"/>
      <c r="J113" s="61"/>
      <c r="U113" s="85"/>
    </row>
    <row r="114" spans="1:41" s="95" customFormat="1" ht="12.75" hidden="1" x14ac:dyDescent="0.2">
      <c r="C114" s="98" t="s">
        <v>23</v>
      </c>
      <c r="D114" s="61"/>
      <c r="E114" s="61"/>
      <c r="F114" s="61"/>
      <c r="G114" s="61"/>
      <c r="H114" s="61"/>
      <c r="I114" s="61"/>
      <c r="J114" s="61"/>
      <c r="U114" s="99"/>
      <c r="V114" s="99"/>
      <c r="W114" s="99"/>
      <c r="X114" s="99"/>
      <c r="Y114" s="99"/>
      <c r="Z114" s="99"/>
      <c r="AA114" s="99"/>
      <c r="AB114" s="99"/>
      <c r="AC114" s="99"/>
      <c r="AD114" s="99"/>
      <c r="AE114" s="99"/>
      <c r="AF114" s="99"/>
      <c r="AG114" s="99"/>
      <c r="AH114" s="99"/>
      <c r="AI114" s="99"/>
      <c r="AJ114" s="99"/>
      <c r="AK114" s="99"/>
      <c r="AL114" s="99"/>
    </row>
    <row r="115" spans="1:41" ht="12.75" x14ac:dyDescent="0.2">
      <c r="AM115" s="95"/>
      <c r="AN115" s="95"/>
      <c r="AO115" s="95"/>
    </row>
    <row r="116" spans="1:41" ht="20.100000000000001" customHeight="1" x14ac:dyDescent="0.2">
      <c r="AM116" s="95"/>
      <c r="AN116" s="95"/>
      <c r="AO116" s="95"/>
    </row>
    <row r="117" spans="1:41" ht="20.100000000000001" customHeight="1" x14ac:dyDescent="0.2">
      <c r="AM117" s="95"/>
      <c r="AN117" s="95"/>
      <c r="AO117" s="95"/>
    </row>
    <row r="118" spans="1:41" ht="20.100000000000001" customHeight="1" x14ac:dyDescent="0.2">
      <c r="AM118" s="95"/>
      <c r="AN118" s="95"/>
      <c r="AO118" s="95"/>
    </row>
    <row r="119" spans="1:41" ht="20.100000000000001" customHeight="1" x14ac:dyDescent="0.2">
      <c r="AM119" s="95"/>
      <c r="AN119" s="95"/>
      <c r="AO119" s="95"/>
    </row>
    <row r="120" spans="1:41" ht="20.100000000000001" customHeight="1" x14ac:dyDescent="0.2">
      <c r="AM120" s="95"/>
      <c r="AN120" s="95"/>
      <c r="AO120" s="95"/>
    </row>
    <row r="121" spans="1:41" ht="20.100000000000001" customHeight="1" x14ac:dyDescent="0.2">
      <c r="AM121" s="95"/>
      <c r="AN121" s="95"/>
      <c r="AO121" s="95"/>
    </row>
  </sheetData>
  <mergeCells count="72">
    <mergeCell ref="B22:AM22"/>
    <mergeCell ref="C24:J24"/>
    <mergeCell ref="B16:AM16"/>
    <mergeCell ref="V18:AL19"/>
    <mergeCell ref="V20:AL20"/>
    <mergeCell ref="K24:AL24"/>
    <mergeCell ref="C18:S20"/>
    <mergeCell ref="B9:AM9"/>
    <mergeCell ref="B12:AM12"/>
    <mergeCell ref="B14:AM14"/>
    <mergeCell ref="B2:AM2"/>
    <mergeCell ref="B3:AM3"/>
    <mergeCell ref="B4:AM4"/>
    <mergeCell ref="B5:AM5"/>
    <mergeCell ref="B8:AM8"/>
    <mergeCell ref="C26:K26"/>
    <mergeCell ref="L26:T26"/>
    <mergeCell ref="V26:AA26"/>
    <mergeCell ref="AB26:AL26"/>
    <mergeCell ref="C28:G28"/>
    <mergeCell ref="R28:W28"/>
    <mergeCell ref="X28:AL28"/>
    <mergeCell ref="H28:P28"/>
    <mergeCell ref="B33:AM33"/>
    <mergeCell ref="C35:H35"/>
    <mergeCell ref="P35:W35"/>
    <mergeCell ref="X35:AL35"/>
    <mergeCell ref="I35:N35"/>
    <mergeCell ref="B37:AM37"/>
    <mergeCell ref="C39:F39"/>
    <mergeCell ref="G39:AL39"/>
    <mergeCell ref="X41:AB41"/>
    <mergeCell ref="AC41:AF41"/>
    <mergeCell ref="AH41:AJ41"/>
    <mergeCell ref="C41:H41"/>
    <mergeCell ref="I41:T41"/>
    <mergeCell ref="B44:AM44"/>
    <mergeCell ref="C46:E46"/>
    <mergeCell ref="F46:L46"/>
    <mergeCell ref="N46:P46"/>
    <mergeCell ref="Q46:V46"/>
    <mergeCell ref="X46:AA46"/>
    <mergeCell ref="AB46:AL46"/>
    <mergeCell ref="C48:F48"/>
    <mergeCell ref="B50:AM50"/>
    <mergeCell ref="C52:AL52"/>
    <mergeCell ref="C53:E53"/>
    <mergeCell ref="F53:W53"/>
    <mergeCell ref="Y53:AC53"/>
    <mergeCell ref="G48:AL48"/>
    <mergeCell ref="C55:E55"/>
    <mergeCell ref="F55:N55"/>
    <mergeCell ref="P55:X55"/>
    <mergeCell ref="AA55:AC55"/>
    <mergeCell ref="AD55:AL55"/>
    <mergeCell ref="C57:E57"/>
    <mergeCell ref="F57:AL57"/>
    <mergeCell ref="C59:AL59"/>
    <mergeCell ref="C60:N60"/>
    <mergeCell ref="O60:AL60"/>
    <mergeCell ref="A70:AN70"/>
    <mergeCell ref="C66:E66"/>
    <mergeCell ref="F66:AL66"/>
    <mergeCell ref="C62:E62"/>
    <mergeCell ref="F62:W62"/>
    <mergeCell ref="Y62:AC62"/>
    <mergeCell ref="C64:E64"/>
    <mergeCell ref="F64:N64"/>
    <mergeCell ref="P64:X64"/>
    <mergeCell ref="AA64:AC64"/>
    <mergeCell ref="AD64:AL64"/>
    <mergeCell ref="AD62:AL62"/>
  </mergeCells>
  <dataValidations count="2">
    <dataValidation operator="equal" allowBlank="1" sqref="G39:AL39 Y35:AL35" xr:uid="{00000000-0002-0000-0000-000000000000}"/>
    <dataValidation operator="equal" sqref="X35" xr:uid="{00000000-0002-0000-0000-000001000000}">
      <formula1>0</formula1>
      <formula2>0</formula2>
    </dataValidation>
  </dataValidations>
  <printOptions horizontalCentered="1"/>
  <pageMargins left="0.19685039370078741" right="0.19685039370078741" top="0.19685039370078741" bottom="0.11811023622047245" header="0.51181102362204722" footer="0"/>
  <pageSetup paperSize="9" scale="91" firstPageNumber="0" orientation="portrait" r:id="rId1"/>
  <headerFooter>
    <oddFooter>Página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
    <pageSetUpPr fitToPage="1"/>
  </sheetPr>
  <dimension ref="A1:AB41"/>
  <sheetViews>
    <sheetView showGridLines="0" topLeftCell="A10" zoomScaleNormal="100" zoomScaleSheetLayoutView="120" workbookViewId="0">
      <selection activeCell="AF28" sqref="AF28:AG28"/>
    </sheetView>
  </sheetViews>
  <sheetFormatPr defaultColWidth="2.7109375" defaultRowHeight="20.100000000000001" customHeight="1" x14ac:dyDescent="0.2"/>
  <cols>
    <col min="1" max="2" width="1.7109375" style="289" customWidth="1"/>
    <col min="3" max="3" width="3" style="317" customWidth="1"/>
    <col min="4" max="4" width="76.7109375" style="289" customWidth="1"/>
    <col min="5" max="5" width="7" style="289" customWidth="1"/>
    <col min="6" max="6" width="1.7109375" style="289" customWidth="1"/>
    <col min="7" max="16384" width="2.7109375" style="289"/>
  </cols>
  <sheetData>
    <row r="1" spans="1:24" s="279" customFormat="1" ht="20.100000000000001" customHeight="1" x14ac:dyDescent="0.2">
      <c r="A1" s="696" t="s">
        <v>1377</v>
      </c>
      <c r="B1" s="696"/>
      <c r="C1" s="696"/>
      <c r="D1" s="696"/>
      <c r="E1" s="696"/>
      <c r="F1" s="696"/>
    </row>
    <row r="2" spans="1:24" ht="3.75" customHeight="1" x14ac:dyDescent="0.2">
      <c r="A2" s="372"/>
      <c r="B2" s="377"/>
      <c r="C2" s="395"/>
      <c r="D2" s="377"/>
      <c r="E2" s="377"/>
      <c r="F2" s="373"/>
    </row>
    <row r="3" spans="1:24" ht="29.25" customHeight="1" x14ac:dyDescent="0.2">
      <c r="A3" s="372"/>
      <c r="B3" s="697" t="s">
        <v>1523</v>
      </c>
      <c r="C3" s="697"/>
      <c r="D3" s="697"/>
      <c r="E3" s="697"/>
      <c r="F3" s="373"/>
    </row>
    <row r="4" spans="1:24" ht="5.25" customHeight="1" x14ac:dyDescent="0.2">
      <c r="A4" s="372"/>
      <c r="B4" s="374"/>
      <c r="C4" s="396"/>
      <c r="D4" s="397"/>
      <c r="E4" s="380"/>
      <c r="F4" s="373"/>
      <c r="I4" s="398"/>
    </row>
    <row r="5" spans="1:24" ht="22.5" customHeight="1" x14ac:dyDescent="0.2">
      <c r="A5" s="399"/>
      <c r="B5" s="372"/>
      <c r="C5" s="698" t="s">
        <v>161</v>
      </c>
      <c r="D5" s="698"/>
      <c r="E5" s="48" t="s">
        <v>162</v>
      </c>
      <c r="F5" s="373"/>
      <c r="I5" s="398"/>
    </row>
    <row r="6" spans="1:24" ht="20.100000000000001" customHeight="1" x14ac:dyDescent="0.2">
      <c r="A6" s="372"/>
      <c r="B6" s="372"/>
      <c r="C6" s="400">
        <v>1</v>
      </c>
      <c r="D6" s="422" t="s">
        <v>163</v>
      </c>
      <c r="E6" s="426"/>
      <c r="F6" s="373"/>
      <c r="I6" s="398"/>
    </row>
    <row r="7" spans="1:24" ht="20.100000000000001" customHeight="1" x14ac:dyDescent="0.2">
      <c r="A7" s="372"/>
      <c r="B7" s="372"/>
      <c r="C7" s="401">
        <f t="shared" ref="C7:C9" si="0">+C6+1</f>
        <v>2</v>
      </c>
      <c r="D7" s="423" t="s">
        <v>1514</v>
      </c>
      <c r="E7" s="426"/>
      <c r="F7" s="373"/>
      <c r="I7" s="398"/>
      <c r="P7" s="289" t="s">
        <v>72</v>
      </c>
    </row>
    <row r="8" spans="1:24" ht="20.100000000000001" customHeight="1" x14ac:dyDescent="0.2">
      <c r="A8" s="372"/>
      <c r="B8" s="372"/>
      <c r="C8" s="401">
        <f t="shared" si="0"/>
        <v>3</v>
      </c>
      <c r="D8" s="424" t="s">
        <v>1515</v>
      </c>
      <c r="E8" s="426"/>
      <c r="F8" s="373"/>
      <c r="I8" s="398"/>
    </row>
    <row r="9" spans="1:24" ht="20.100000000000001" customHeight="1" x14ac:dyDescent="0.2">
      <c r="A9" s="372"/>
      <c r="B9" s="372"/>
      <c r="C9" s="401">
        <f t="shared" si="0"/>
        <v>4</v>
      </c>
      <c r="D9" s="424" t="s">
        <v>1526</v>
      </c>
      <c r="E9" s="426"/>
      <c r="F9" s="373"/>
      <c r="I9" s="398"/>
    </row>
    <row r="10" spans="1:24" ht="20.100000000000001" customHeight="1" x14ac:dyDescent="0.2">
      <c r="A10" s="372"/>
      <c r="B10" s="372"/>
      <c r="C10" s="401">
        <v>5</v>
      </c>
      <c r="D10" s="425" t="s">
        <v>1516</v>
      </c>
      <c r="E10" s="426"/>
      <c r="F10" s="373"/>
      <c r="I10" s="398"/>
      <c r="Q10" s="289" t="s">
        <v>72</v>
      </c>
      <c r="S10" s="289" t="s">
        <v>72</v>
      </c>
      <c r="V10" s="289" t="s">
        <v>72</v>
      </c>
    </row>
    <row r="11" spans="1:24" ht="20.100000000000001" customHeight="1" x14ac:dyDescent="0.2">
      <c r="A11" s="372"/>
      <c r="B11" s="372"/>
      <c r="C11" s="401">
        <v>6</v>
      </c>
      <c r="D11" s="424" t="s">
        <v>1505</v>
      </c>
      <c r="E11" s="426"/>
      <c r="F11" s="373"/>
      <c r="I11" s="398"/>
    </row>
    <row r="12" spans="1:24" ht="20.100000000000001" customHeight="1" x14ac:dyDescent="0.2">
      <c r="A12" s="372"/>
      <c r="B12" s="372"/>
      <c r="C12" s="401">
        <v>7</v>
      </c>
      <c r="D12" s="423" t="s">
        <v>1506</v>
      </c>
      <c r="E12" s="426"/>
      <c r="F12" s="373"/>
      <c r="I12" s="398"/>
      <c r="O12" s="289" t="s">
        <v>72</v>
      </c>
    </row>
    <row r="13" spans="1:24" ht="20.100000000000001" customHeight="1" x14ac:dyDescent="0.2">
      <c r="A13" s="372"/>
      <c r="B13" s="372"/>
      <c r="C13" s="402">
        <v>8</v>
      </c>
      <c r="D13" s="423" t="s">
        <v>1513</v>
      </c>
      <c r="E13" s="426"/>
      <c r="F13" s="373"/>
      <c r="I13" s="398"/>
      <c r="X13" s="289" t="s">
        <v>72</v>
      </c>
    </row>
    <row r="14" spans="1:24" ht="20.100000000000001" customHeight="1" x14ac:dyDescent="0.2">
      <c r="A14" s="372"/>
      <c r="B14" s="372"/>
      <c r="C14" s="403">
        <v>9</v>
      </c>
      <c r="D14" s="427" t="s">
        <v>1511</v>
      </c>
      <c r="E14" s="426"/>
      <c r="F14" s="373"/>
      <c r="I14" s="398"/>
    </row>
    <row r="15" spans="1:24" ht="20.100000000000001" customHeight="1" x14ac:dyDescent="0.2">
      <c r="A15" s="372"/>
      <c r="B15" s="372"/>
      <c r="C15" s="402">
        <v>10</v>
      </c>
      <c r="D15" s="66" t="s">
        <v>1502</v>
      </c>
      <c r="E15" s="426"/>
      <c r="F15" s="373"/>
      <c r="I15" s="398"/>
      <c r="S15" s="289" t="s">
        <v>72</v>
      </c>
    </row>
    <row r="16" spans="1:24" ht="20.100000000000001" customHeight="1" x14ac:dyDescent="0.2">
      <c r="A16" s="372"/>
      <c r="B16" s="372"/>
      <c r="C16" s="401">
        <v>11</v>
      </c>
      <c r="D16" s="423" t="s">
        <v>1520</v>
      </c>
      <c r="E16" s="426"/>
      <c r="F16" s="373"/>
      <c r="I16" s="398"/>
      <c r="X16" s="289" t="s">
        <v>72</v>
      </c>
    </row>
    <row r="17" spans="1:28" ht="20.100000000000001" customHeight="1" x14ac:dyDescent="0.2">
      <c r="A17" s="372"/>
      <c r="B17" s="372"/>
      <c r="C17" s="401">
        <v>12</v>
      </c>
      <c r="D17" s="423" t="s">
        <v>1510</v>
      </c>
      <c r="E17" s="426"/>
      <c r="F17" s="373"/>
      <c r="I17" s="398"/>
      <c r="N17" s="289" t="s">
        <v>72</v>
      </c>
    </row>
    <row r="18" spans="1:28" ht="20.100000000000001" customHeight="1" x14ac:dyDescent="0.2">
      <c r="A18" s="372"/>
      <c r="B18" s="372"/>
      <c r="C18" s="401">
        <v>13</v>
      </c>
      <c r="D18" s="423" t="s">
        <v>1509</v>
      </c>
      <c r="E18" s="426"/>
      <c r="F18" s="373"/>
      <c r="I18" s="398"/>
      <c r="X18" s="289" t="s">
        <v>72</v>
      </c>
    </row>
    <row r="19" spans="1:28" ht="20.100000000000001" customHeight="1" x14ac:dyDescent="0.2">
      <c r="A19" s="372"/>
      <c r="B19" s="372"/>
      <c r="C19" s="401">
        <v>14</v>
      </c>
      <c r="D19" s="423" t="s">
        <v>1504</v>
      </c>
      <c r="E19" s="426"/>
      <c r="F19" s="373"/>
      <c r="G19" s="289" t="s">
        <v>72</v>
      </c>
      <c r="I19" s="398"/>
      <c r="N19" s="289" t="s">
        <v>72</v>
      </c>
      <c r="S19" s="289" t="s">
        <v>72</v>
      </c>
    </row>
    <row r="20" spans="1:28" ht="20.100000000000001" customHeight="1" x14ac:dyDescent="0.2">
      <c r="A20" s="372"/>
      <c r="B20" s="372"/>
      <c r="C20" s="401">
        <v>15</v>
      </c>
      <c r="D20" s="423" t="s">
        <v>1507</v>
      </c>
      <c r="E20" s="426"/>
      <c r="F20" s="373"/>
      <c r="I20" s="398"/>
    </row>
    <row r="21" spans="1:28" ht="30.75" customHeight="1" x14ac:dyDescent="0.2">
      <c r="A21" s="372"/>
      <c r="B21" s="372"/>
      <c r="C21" s="401">
        <v>16</v>
      </c>
      <c r="D21" s="423" t="s">
        <v>1518</v>
      </c>
      <c r="E21" s="426"/>
      <c r="F21" s="373"/>
      <c r="I21" s="398"/>
    </row>
    <row r="22" spans="1:28" ht="21.75" customHeight="1" x14ac:dyDescent="0.2">
      <c r="A22" s="372"/>
      <c r="B22" s="372"/>
      <c r="C22" s="401">
        <v>17</v>
      </c>
      <c r="D22" s="423" t="s">
        <v>1519</v>
      </c>
      <c r="E22" s="426"/>
      <c r="F22" s="373"/>
      <c r="I22" s="398"/>
    </row>
    <row r="23" spans="1:28" ht="20.100000000000001" customHeight="1" x14ac:dyDescent="0.2">
      <c r="A23" s="372"/>
      <c r="B23" s="372"/>
      <c r="C23" s="401">
        <v>18</v>
      </c>
      <c r="D23" s="423" t="s">
        <v>1512</v>
      </c>
      <c r="E23" s="426"/>
      <c r="F23" s="373"/>
      <c r="I23" s="398"/>
    </row>
    <row r="24" spans="1:28" ht="20.100000000000001" customHeight="1" x14ac:dyDescent="0.2">
      <c r="A24" s="372"/>
      <c r="B24" s="372"/>
      <c r="C24" s="401">
        <v>19</v>
      </c>
      <c r="D24" s="423" t="s">
        <v>1423</v>
      </c>
      <c r="E24" s="426"/>
      <c r="F24" s="373"/>
      <c r="I24" s="398"/>
      <c r="AB24" s="289" t="s">
        <v>72</v>
      </c>
    </row>
    <row r="25" spans="1:28" ht="20.100000000000001" customHeight="1" x14ac:dyDescent="0.2">
      <c r="A25" s="372"/>
      <c r="B25" s="372"/>
      <c r="C25" s="401">
        <v>20</v>
      </c>
      <c r="D25" s="423" t="s">
        <v>1424</v>
      </c>
      <c r="E25" s="426"/>
      <c r="F25" s="373"/>
      <c r="I25" s="398"/>
      <c r="J25" s="398"/>
    </row>
    <row r="26" spans="1:28" ht="20.100000000000001" customHeight="1" x14ac:dyDescent="0.2">
      <c r="A26" s="372"/>
      <c r="B26" s="372"/>
      <c r="C26" s="401">
        <v>21</v>
      </c>
      <c r="D26" s="423" t="s">
        <v>164</v>
      </c>
      <c r="E26" s="426"/>
      <c r="F26" s="373"/>
      <c r="I26" s="398"/>
    </row>
    <row r="27" spans="1:28" ht="20.100000000000001" customHeight="1" x14ac:dyDescent="0.2">
      <c r="A27" s="372"/>
      <c r="B27" s="372"/>
      <c r="C27" s="401">
        <v>22</v>
      </c>
      <c r="D27" s="423" t="s">
        <v>1508</v>
      </c>
      <c r="E27" s="426"/>
      <c r="F27" s="373"/>
      <c r="I27" s="398"/>
    </row>
    <row r="28" spans="1:28" ht="20.100000000000001" customHeight="1" x14ac:dyDescent="0.2">
      <c r="A28" s="372"/>
      <c r="B28" s="372"/>
      <c r="C28" s="401">
        <v>23</v>
      </c>
      <c r="D28" s="423" t="s">
        <v>1503</v>
      </c>
      <c r="E28" s="426"/>
      <c r="F28" s="373"/>
      <c r="I28" s="398"/>
    </row>
    <row r="29" spans="1:28" ht="20.100000000000001" customHeight="1" x14ac:dyDescent="0.2">
      <c r="A29" s="372"/>
      <c r="B29" s="372"/>
      <c r="C29" s="401">
        <v>24</v>
      </c>
      <c r="D29" s="423" t="s">
        <v>1525</v>
      </c>
      <c r="E29" s="426"/>
      <c r="F29" s="373"/>
      <c r="I29" s="398"/>
    </row>
    <row r="30" spans="1:28" ht="20.100000000000001" customHeight="1" x14ac:dyDescent="0.2">
      <c r="A30" s="372"/>
      <c r="B30" s="372"/>
      <c r="C30" s="401">
        <v>25</v>
      </c>
      <c r="D30" s="423" t="s">
        <v>165</v>
      </c>
      <c r="E30" s="426"/>
      <c r="F30" s="373"/>
      <c r="I30" s="398"/>
      <c r="U30" s="289" t="s">
        <v>72</v>
      </c>
      <c r="W30" s="289" t="s">
        <v>72</v>
      </c>
    </row>
    <row r="31" spans="1:28" ht="25.5" customHeight="1" x14ac:dyDescent="0.2">
      <c r="A31" s="404"/>
      <c r="B31" s="405"/>
      <c r="C31" s="435" t="s">
        <v>1524</v>
      </c>
      <c r="D31" s="428" t="s">
        <v>1517</v>
      </c>
      <c r="E31" s="429">
        <v>10</v>
      </c>
      <c r="F31" s="404"/>
      <c r="I31" s="398"/>
    </row>
    <row r="32" spans="1:28" ht="20.100000000000001" customHeight="1" x14ac:dyDescent="0.2">
      <c r="I32" s="398"/>
    </row>
    <row r="33" spans="9:11" ht="20.100000000000001" customHeight="1" x14ac:dyDescent="0.2">
      <c r="I33" s="398"/>
    </row>
    <row r="34" spans="9:11" ht="20.100000000000001" customHeight="1" x14ac:dyDescent="0.2">
      <c r="K34" s="289" t="s">
        <v>72</v>
      </c>
    </row>
    <row r="41" spans="9:11" ht="20.100000000000001" customHeight="1" x14ac:dyDescent="0.2">
      <c r="I41" s="407"/>
    </row>
  </sheetData>
  <mergeCells count="3">
    <mergeCell ref="A1:F1"/>
    <mergeCell ref="B3:E3"/>
    <mergeCell ref="C5:D5"/>
  </mergeCells>
  <printOptions horizontalCentered="1"/>
  <pageMargins left="0.19685039370078741" right="0.19685039370078741" top="0.39370078740157483" bottom="0.51181102362204722" header="0.51181102362204722" footer="0.51181102362204722"/>
  <pageSetup paperSize="9" firstPageNumber="0" orientation="portrait" r:id="rId1"/>
  <headerFooter alignWithMargins="0">
    <oddFooter>&amp;R&amp;P /&amp;N</oddFooter>
  </headerFooter>
  <ignoredErrors>
    <ignoredError sqref="C7:C9"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4">
    <tabColor indexed="23"/>
  </sheetPr>
  <dimension ref="A1:A1118"/>
  <sheetViews>
    <sheetView showGridLines="0" topLeftCell="A1079" zoomScale="70" zoomScaleNormal="70" zoomScaleSheetLayoutView="100" workbookViewId="0">
      <selection activeCell="B1117" sqref="B1117"/>
    </sheetView>
  </sheetViews>
  <sheetFormatPr defaultColWidth="64.42578125" defaultRowHeight="8.25" x14ac:dyDescent="0.15"/>
  <cols>
    <col min="1" max="1" width="71.5703125" style="49" customWidth="1"/>
    <col min="2" max="16384" width="64.42578125" style="49"/>
  </cols>
  <sheetData>
    <row r="1" spans="1:1" x14ac:dyDescent="0.15">
      <c r="A1" s="50" t="s">
        <v>166</v>
      </c>
    </row>
    <row r="2" spans="1:1" x14ac:dyDescent="0.15">
      <c r="A2" s="51" t="s">
        <v>167</v>
      </c>
    </row>
    <row r="3" spans="1:1" x14ac:dyDescent="0.15">
      <c r="A3" s="51" t="s">
        <v>168</v>
      </c>
    </row>
    <row r="4" spans="1:1" x14ac:dyDescent="0.15">
      <c r="A4" s="51" t="s">
        <v>169</v>
      </c>
    </row>
    <row r="5" spans="1:1" x14ac:dyDescent="0.15">
      <c r="A5" s="51" t="s">
        <v>170</v>
      </c>
    </row>
    <row r="6" spans="1:1" x14ac:dyDescent="0.15">
      <c r="A6" s="51" t="s">
        <v>171</v>
      </c>
    </row>
    <row r="7" spans="1:1" x14ac:dyDescent="0.15">
      <c r="A7" s="51" t="s">
        <v>172</v>
      </c>
    </row>
    <row r="8" spans="1:1" x14ac:dyDescent="0.15">
      <c r="A8" s="51" t="s">
        <v>173</v>
      </c>
    </row>
    <row r="9" spans="1:1" x14ac:dyDescent="0.15">
      <c r="A9" s="51" t="s">
        <v>174</v>
      </c>
    </row>
    <row r="10" spans="1:1" x14ac:dyDescent="0.15">
      <c r="A10" s="51" t="s">
        <v>175</v>
      </c>
    </row>
    <row r="11" spans="1:1" x14ac:dyDescent="0.15">
      <c r="A11" s="51" t="s">
        <v>176</v>
      </c>
    </row>
    <row r="12" spans="1:1" x14ac:dyDescent="0.15">
      <c r="A12" s="51" t="s">
        <v>177</v>
      </c>
    </row>
    <row r="13" spans="1:1" x14ac:dyDescent="0.15">
      <c r="A13" s="51" t="s">
        <v>178</v>
      </c>
    </row>
    <row r="14" spans="1:1" x14ac:dyDescent="0.15">
      <c r="A14" s="51" t="s">
        <v>179</v>
      </c>
    </row>
    <row r="15" spans="1:1" x14ac:dyDescent="0.15">
      <c r="A15" s="51" t="s">
        <v>180</v>
      </c>
    </row>
    <row r="16" spans="1:1" x14ac:dyDescent="0.15">
      <c r="A16" s="51" t="s">
        <v>181</v>
      </c>
    </row>
    <row r="17" spans="1:1" x14ac:dyDescent="0.15">
      <c r="A17" s="51" t="s">
        <v>182</v>
      </c>
    </row>
    <row r="18" spans="1:1" x14ac:dyDescent="0.15">
      <c r="A18" s="51" t="s">
        <v>183</v>
      </c>
    </row>
    <row r="19" spans="1:1" x14ac:dyDescent="0.15">
      <c r="A19" s="51" t="s">
        <v>184</v>
      </c>
    </row>
    <row r="20" spans="1:1" x14ac:dyDescent="0.15">
      <c r="A20" s="51" t="s">
        <v>185</v>
      </c>
    </row>
    <row r="21" spans="1:1" x14ac:dyDescent="0.15">
      <c r="A21" s="51" t="s">
        <v>186</v>
      </c>
    </row>
    <row r="22" spans="1:1" x14ac:dyDescent="0.15">
      <c r="A22" s="51" t="s">
        <v>187</v>
      </c>
    </row>
    <row r="23" spans="1:1" x14ac:dyDescent="0.15">
      <c r="A23" s="51" t="s">
        <v>188</v>
      </c>
    </row>
    <row r="24" spans="1:1" x14ac:dyDescent="0.15">
      <c r="A24" s="51" t="s">
        <v>189</v>
      </c>
    </row>
    <row r="25" spans="1:1" x14ac:dyDescent="0.15">
      <c r="A25" s="51" t="s">
        <v>190</v>
      </c>
    </row>
    <row r="26" spans="1:1" x14ac:dyDescent="0.15">
      <c r="A26" s="51" t="s">
        <v>191</v>
      </c>
    </row>
    <row r="27" spans="1:1" x14ac:dyDescent="0.15">
      <c r="A27" s="51" t="s">
        <v>192</v>
      </c>
    </row>
    <row r="28" spans="1:1" x14ac:dyDescent="0.15">
      <c r="A28" s="51" t="s">
        <v>193</v>
      </c>
    </row>
    <row r="29" spans="1:1" x14ac:dyDescent="0.15">
      <c r="A29" s="51" t="s">
        <v>194</v>
      </c>
    </row>
    <row r="30" spans="1:1" x14ac:dyDescent="0.15">
      <c r="A30" s="51" t="s">
        <v>195</v>
      </c>
    </row>
    <row r="31" spans="1:1" x14ac:dyDescent="0.15">
      <c r="A31" s="51" t="s">
        <v>196</v>
      </c>
    </row>
    <row r="32" spans="1:1" x14ac:dyDescent="0.15">
      <c r="A32" s="51" t="s">
        <v>197</v>
      </c>
    </row>
    <row r="33" spans="1:1" x14ac:dyDescent="0.15">
      <c r="A33" s="51" t="s">
        <v>198</v>
      </c>
    </row>
    <row r="34" spans="1:1" x14ac:dyDescent="0.15">
      <c r="A34" s="51" t="s">
        <v>199</v>
      </c>
    </row>
    <row r="35" spans="1:1" x14ac:dyDescent="0.15">
      <c r="A35" s="51" t="s">
        <v>200</v>
      </c>
    </row>
    <row r="36" spans="1:1" x14ac:dyDescent="0.15">
      <c r="A36" s="51" t="s">
        <v>201</v>
      </c>
    </row>
    <row r="37" spans="1:1" x14ac:dyDescent="0.15">
      <c r="A37" s="51" t="s">
        <v>202</v>
      </c>
    </row>
    <row r="38" spans="1:1" x14ac:dyDescent="0.15">
      <c r="A38" s="51" t="s">
        <v>203</v>
      </c>
    </row>
    <row r="39" spans="1:1" x14ac:dyDescent="0.15">
      <c r="A39" s="51" t="s">
        <v>204</v>
      </c>
    </row>
    <row r="40" spans="1:1" x14ac:dyDescent="0.15">
      <c r="A40" s="51" t="s">
        <v>205</v>
      </c>
    </row>
    <row r="41" spans="1:1" x14ac:dyDescent="0.15">
      <c r="A41" s="51" t="s">
        <v>206</v>
      </c>
    </row>
    <row r="42" spans="1:1" x14ac:dyDescent="0.15">
      <c r="A42" s="51" t="s">
        <v>207</v>
      </c>
    </row>
    <row r="43" spans="1:1" x14ac:dyDescent="0.15">
      <c r="A43" s="51" t="s">
        <v>208</v>
      </c>
    </row>
    <row r="44" spans="1:1" x14ac:dyDescent="0.15">
      <c r="A44" s="51" t="s">
        <v>209</v>
      </c>
    </row>
    <row r="45" spans="1:1" x14ac:dyDescent="0.15">
      <c r="A45" s="51" t="s">
        <v>210</v>
      </c>
    </row>
    <row r="46" spans="1:1" x14ac:dyDescent="0.15">
      <c r="A46" s="51" t="s">
        <v>211</v>
      </c>
    </row>
    <row r="47" spans="1:1" x14ac:dyDescent="0.15">
      <c r="A47" s="51" t="s">
        <v>212</v>
      </c>
    </row>
    <row r="48" spans="1:1" x14ac:dyDescent="0.15">
      <c r="A48" s="51" t="s">
        <v>213</v>
      </c>
    </row>
    <row r="49" spans="1:1" x14ac:dyDescent="0.15">
      <c r="A49" s="51" t="s">
        <v>214</v>
      </c>
    </row>
    <row r="50" spans="1:1" x14ac:dyDescent="0.15">
      <c r="A50" s="51" t="s">
        <v>215</v>
      </c>
    </row>
    <row r="51" spans="1:1" x14ac:dyDescent="0.15">
      <c r="A51" s="51" t="s">
        <v>216</v>
      </c>
    </row>
    <row r="52" spans="1:1" x14ac:dyDescent="0.15">
      <c r="A52" s="51" t="s">
        <v>217</v>
      </c>
    </row>
    <row r="53" spans="1:1" x14ac:dyDescent="0.15">
      <c r="A53" s="51" t="s">
        <v>218</v>
      </c>
    </row>
    <row r="54" spans="1:1" x14ac:dyDescent="0.15">
      <c r="A54" s="51" t="s">
        <v>219</v>
      </c>
    </row>
    <row r="55" spans="1:1" x14ac:dyDescent="0.15">
      <c r="A55" s="51" t="s">
        <v>220</v>
      </c>
    </row>
    <row r="56" spans="1:1" x14ac:dyDescent="0.15">
      <c r="A56" s="51" t="s">
        <v>221</v>
      </c>
    </row>
    <row r="57" spans="1:1" x14ac:dyDescent="0.15">
      <c r="A57" s="51" t="s">
        <v>222</v>
      </c>
    </row>
    <row r="58" spans="1:1" x14ac:dyDescent="0.15">
      <c r="A58" s="51" t="s">
        <v>223</v>
      </c>
    </row>
    <row r="59" spans="1:1" x14ac:dyDescent="0.15">
      <c r="A59" s="51" t="s">
        <v>224</v>
      </c>
    </row>
    <row r="60" spans="1:1" x14ac:dyDescent="0.15">
      <c r="A60" s="51" t="s">
        <v>225</v>
      </c>
    </row>
    <row r="61" spans="1:1" x14ac:dyDescent="0.15">
      <c r="A61" s="51" t="s">
        <v>226</v>
      </c>
    </row>
    <row r="62" spans="1:1" x14ac:dyDescent="0.15">
      <c r="A62" s="51" t="s">
        <v>227</v>
      </c>
    </row>
    <row r="63" spans="1:1" x14ac:dyDescent="0.15">
      <c r="A63" s="51" t="s">
        <v>228</v>
      </c>
    </row>
    <row r="64" spans="1:1" x14ac:dyDescent="0.15">
      <c r="A64" s="51" t="s">
        <v>229</v>
      </c>
    </row>
    <row r="65" spans="1:1" x14ac:dyDescent="0.15">
      <c r="A65" s="51" t="s">
        <v>230</v>
      </c>
    </row>
    <row r="66" spans="1:1" x14ac:dyDescent="0.15">
      <c r="A66" s="51" t="s">
        <v>231</v>
      </c>
    </row>
    <row r="67" spans="1:1" x14ac:dyDescent="0.15">
      <c r="A67" s="51" t="s">
        <v>232</v>
      </c>
    </row>
    <row r="68" spans="1:1" x14ac:dyDescent="0.15">
      <c r="A68" s="51" t="s">
        <v>233</v>
      </c>
    </row>
    <row r="69" spans="1:1" x14ac:dyDescent="0.15">
      <c r="A69" s="51" t="s">
        <v>234</v>
      </c>
    </row>
    <row r="70" spans="1:1" x14ac:dyDescent="0.15">
      <c r="A70" s="51" t="s">
        <v>235</v>
      </c>
    </row>
    <row r="71" spans="1:1" x14ac:dyDescent="0.15">
      <c r="A71" s="51" t="s">
        <v>236</v>
      </c>
    </row>
    <row r="72" spans="1:1" x14ac:dyDescent="0.15">
      <c r="A72" s="51" t="s">
        <v>237</v>
      </c>
    </row>
    <row r="73" spans="1:1" x14ac:dyDescent="0.15">
      <c r="A73" s="51" t="s">
        <v>238</v>
      </c>
    </row>
    <row r="74" spans="1:1" x14ac:dyDescent="0.15">
      <c r="A74" s="51" t="s">
        <v>239</v>
      </c>
    </row>
    <row r="75" spans="1:1" x14ac:dyDescent="0.15">
      <c r="A75" s="51" t="s">
        <v>240</v>
      </c>
    </row>
    <row r="76" spans="1:1" x14ac:dyDescent="0.15">
      <c r="A76" s="51" t="s">
        <v>241</v>
      </c>
    </row>
    <row r="77" spans="1:1" x14ac:dyDescent="0.15">
      <c r="A77" s="51" t="s">
        <v>242</v>
      </c>
    </row>
    <row r="78" spans="1:1" x14ac:dyDescent="0.15">
      <c r="A78" s="51" t="s">
        <v>243</v>
      </c>
    </row>
    <row r="79" spans="1:1" x14ac:dyDescent="0.15">
      <c r="A79" s="51" t="s">
        <v>244</v>
      </c>
    </row>
    <row r="80" spans="1:1" x14ac:dyDescent="0.15">
      <c r="A80" s="51" t="s">
        <v>245</v>
      </c>
    </row>
    <row r="81" spans="1:1" x14ac:dyDescent="0.15">
      <c r="A81" s="51" t="s">
        <v>246</v>
      </c>
    </row>
    <row r="82" spans="1:1" x14ac:dyDescent="0.15">
      <c r="A82" s="51" t="s">
        <v>247</v>
      </c>
    </row>
    <row r="83" spans="1:1" x14ac:dyDescent="0.15">
      <c r="A83" s="51" t="s">
        <v>248</v>
      </c>
    </row>
    <row r="84" spans="1:1" x14ac:dyDescent="0.15">
      <c r="A84" s="51" t="s">
        <v>249</v>
      </c>
    </row>
    <row r="85" spans="1:1" x14ac:dyDescent="0.15">
      <c r="A85" s="51" t="s">
        <v>250</v>
      </c>
    </row>
    <row r="86" spans="1:1" x14ac:dyDescent="0.15">
      <c r="A86" s="51" t="s">
        <v>251</v>
      </c>
    </row>
    <row r="87" spans="1:1" x14ac:dyDescent="0.15">
      <c r="A87" s="51" t="s">
        <v>252</v>
      </c>
    </row>
    <row r="88" spans="1:1" x14ac:dyDescent="0.15">
      <c r="A88" s="51" t="s">
        <v>253</v>
      </c>
    </row>
    <row r="89" spans="1:1" x14ac:dyDescent="0.15">
      <c r="A89" s="51" t="s">
        <v>254</v>
      </c>
    </row>
    <row r="90" spans="1:1" x14ac:dyDescent="0.15">
      <c r="A90" s="51" t="s">
        <v>255</v>
      </c>
    </row>
    <row r="91" spans="1:1" x14ac:dyDescent="0.15">
      <c r="A91" s="51" t="s">
        <v>256</v>
      </c>
    </row>
    <row r="92" spans="1:1" x14ac:dyDescent="0.15">
      <c r="A92" s="51" t="s">
        <v>257</v>
      </c>
    </row>
    <row r="93" spans="1:1" x14ac:dyDescent="0.15">
      <c r="A93" s="51" t="s">
        <v>258</v>
      </c>
    </row>
    <row r="94" spans="1:1" x14ac:dyDescent="0.15">
      <c r="A94" s="51" t="s">
        <v>259</v>
      </c>
    </row>
    <row r="95" spans="1:1" x14ac:dyDescent="0.15">
      <c r="A95" s="51" t="s">
        <v>260</v>
      </c>
    </row>
    <row r="96" spans="1:1" x14ac:dyDescent="0.15">
      <c r="A96" s="51" t="s">
        <v>261</v>
      </c>
    </row>
    <row r="97" spans="1:1" x14ac:dyDescent="0.15">
      <c r="A97" s="51" t="s">
        <v>262</v>
      </c>
    </row>
    <row r="98" spans="1:1" x14ac:dyDescent="0.15">
      <c r="A98" s="51" t="s">
        <v>263</v>
      </c>
    </row>
    <row r="99" spans="1:1" x14ac:dyDescent="0.15">
      <c r="A99" s="51" t="s">
        <v>264</v>
      </c>
    </row>
    <row r="100" spans="1:1" x14ac:dyDescent="0.15">
      <c r="A100" s="51" t="s">
        <v>265</v>
      </c>
    </row>
    <row r="101" spans="1:1" x14ac:dyDescent="0.15">
      <c r="A101" s="51" t="s">
        <v>266</v>
      </c>
    </row>
    <row r="102" spans="1:1" x14ac:dyDescent="0.15">
      <c r="A102" s="51" t="s">
        <v>267</v>
      </c>
    </row>
    <row r="103" spans="1:1" x14ac:dyDescent="0.15">
      <c r="A103" s="51" t="s">
        <v>268</v>
      </c>
    </row>
    <row r="104" spans="1:1" x14ac:dyDescent="0.15">
      <c r="A104" s="51" t="s">
        <v>269</v>
      </c>
    </row>
    <row r="105" spans="1:1" x14ac:dyDescent="0.15">
      <c r="A105" s="51" t="s">
        <v>270</v>
      </c>
    </row>
    <row r="106" spans="1:1" x14ac:dyDescent="0.15">
      <c r="A106" s="51" t="s">
        <v>271</v>
      </c>
    </row>
    <row r="107" spans="1:1" x14ac:dyDescent="0.15">
      <c r="A107" s="51" t="s">
        <v>272</v>
      </c>
    </row>
    <row r="108" spans="1:1" x14ac:dyDescent="0.15">
      <c r="A108" s="51" t="s">
        <v>273</v>
      </c>
    </row>
    <row r="109" spans="1:1" x14ac:dyDescent="0.15">
      <c r="A109" s="51" t="s">
        <v>274</v>
      </c>
    </row>
    <row r="110" spans="1:1" x14ac:dyDescent="0.15">
      <c r="A110" s="51" t="s">
        <v>275</v>
      </c>
    </row>
    <row r="111" spans="1:1" x14ac:dyDescent="0.15">
      <c r="A111" s="51" t="s">
        <v>276</v>
      </c>
    </row>
    <row r="112" spans="1:1" x14ac:dyDescent="0.15">
      <c r="A112" s="51" t="s">
        <v>277</v>
      </c>
    </row>
    <row r="113" spans="1:1" x14ac:dyDescent="0.15">
      <c r="A113" s="51" t="s">
        <v>278</v>
      </c>
    </row>
    <row r="114" spans="1:1" x14ac:dyDescent="0.15">
      <c r="A114" s="51" t="s">
        <v>279</v>
      </c>
    </row>
    <row r="115" spans="1:1" x14ac:dyDescent="0.15">
      <c r="A115" s="51" t="s">
        <v>280</v>
      </c>
    </row>
    <row r="116" spans="1:1" x14ac:dyDescent="0.15">
      <c r="A116" s="51" t="s">
        <v>281</v>
      </c>
    </row>
    <row r="117" spans="1:1" x14ac:dyDescent="0.15">
      <c r="A117" s="51" t="s">
        <v>282</v>
      </c>
    </row>
    <row r="118" spans="1:1" x14ac:dyDescent="0.15">
      <c r="A118" s="51" t="s">
        <v>283</v>
      </c>
    </row>
    <row r="119" spans="1:1" x14ac:dyDescent="0.15">
      <c r="A119" s="51" t="s">
        <v>284</v>
      </c>
    </row>
    <row r="120" spans="1:1" x14ac:dyDescent="0.15">
      <c r="A120" s="51" t="s">
        <v>285</v>
      </c>
    </row>
    <row r="121" spans="1:1" x14ac:dyDescent="0.15">
      <c r="A121" s="51" t="s">
        <v>286</v>
      </c>
    </row>
    <row r="122" spans="1:1" x14ac:dyDescent="0.15">
      <c r="A122" s="51" t="s">
        <v>287</v>
      </c>
    </row>
    <row r="123" spans="1:1" x14ac:dyDescent="0.15">
      <c r="A123" s="51" t="s">
        <v>288</v>
      </c>
    </row>
    <row r="124" spans="1:1" x14ac:dyDescent="0.15">
      <c r="A124" s="51" t="s">
        <v>289</v>
      </c>
    </row>
    <row r="125" spans="1:1" x14ac:dyDescent="0.15">
      <c r="A125" s="51" t="s">
        <v>290</v>
      </c>
    </row>
    <row r="126" spans="1:1" x14ac:dyDescent="0.15">
      <c r="A126" s="51" t="s">
        <v>291</v>
      </c>
    </row>
    <row r="127" spans="1:1" x14ac:dyDescent="0.15">
      <c r="A127" s="51" t="s">
        <v>292</v>
      </c>
    </row>
    <row r="128" spans="1:1" x14ac:dyDescent="0.15">
      <c r="A128" s="51" t="s">
        <v>293</v>
      </c>
    </row>
    <row r="129" spans="1:1" x14ac:dyDescent="0.15">
      <c r="A129" s="51" t="s">
        <v>294</v>
      </c>
    </row>
    <row r="130" spans="1:1" x14ac:dyDescent="0.15">
      <c r="A130" s="51" t="s">
        <v>295</v>
      </c>
    </row>
    <row r="131" spans="1:1" x14ac:dyDescent="0.15">
      <c r="A131" s="51" t="s">
        <v>296</v>
      </c>
    </row>
    <row r="132" spans="1:1" x14ac:dyDescent="0.15">
      <c r="A132" s="51" t="s">
        <v>297</v>
      </c>
    </row>
    <row r="133" spans="1:1" x14ac:dyDescent="0.15">
      <c r="A133" s="51" t="s">
        <v>298</v>
      </c>
    </row>
    <row r="134" spans="1:1" x14ac:dyDescent="0.15">
      <c r="A134" s="51" t="s">
        <v>299</v>
      </c>
    </row>
    <row r="135" spans="1:1" x14ac:dyDescent="0.15">
      <c r="A135" s="51" t="s">
        <v>300</v>
      </c>
    </row>
    <row r="136" spans="1:1" x14ac:dyDescent="0.15">
      <c r="A136" s="51" t="s">
        <v>301</v>
      </c>
    </row>
    <row r="137" spans="1:1" x14ac:dyDescent="0.15">
      <c r="A137" s="51" t="s">
        <v>302</v>
      </c>
    </row>
    <row r="138" spans="1:1" x14ac:dyDescent="0.15">
      <c r="A138" s="51" t="s">
        <v>303</v>
      </c>
    </row>
    <row r="139" spans="1:1" x14ac:dyDescent="0.15">
      <c r="A139" s="51" t="s">
        <v>304</v>
      </c>
    </row>
    <row r="140" spans="1:1" x14ac:dyDescent="0.15">
      <c r="A140" s="51" t="s">
        <v>305</v>
      </c>
    </row>
    <row r="141" spans="1:1" x14ac:dyDescent="0.15">
      <c r="A141" s="51" t="s">
        <v>306</v>
      </c>
    </row>
    <row r="142" spans="1:1" x14ac:dyDescent="0.15">
      <c r="A142" s="51" t="s">
        <v>307</v>
      </c>
    </row>
    <row r="143" spans="1:1" x14ac:dyDescent="0.15">
      <c r="A143" s="51" t="s">
        <v>308</v>
      </c>
    </row>
    <row r="144" spans="1:1" x14ac:dyDescent="0.15">
      <c r="A144" s="51" t="s">
        <v>309</v>
      </c>
    </row>
    <row r="145" spans="1:1" x14ac:dyDescent="0.15">
      <c r="A145" s="51" t="s">
        <v>310</v>
      </c>
    </row>
    <row r="146" spans="1:1" x14ac:dyDescent="0.15">
      <c r="A146" s="51" t="s">
        <v>311</v>
      </c>
    </row>
    <row r="147" spans="1:1" x14ac:dyDescent="0.15">
      <c r="A147" s="51" t="s">
        <v>312</v>
      </c>
    </row>
    <row r="148" spans="1:1" x14ac:dyDescent="0.15">
      <c r="A148" s="51" t="s">
        <v>313</v>
      </c>
    </row>
    <row r="149" spans="1:1" x14ac:dyDescent="0.15">
      <c r="A149" s="51" t="s">
        <v>314</v>
      </c>
    </row>
    <row r="150" spans="1:1" x14ac:dyDescent="0.15">
      <c r="A150" s="51" t="s">
        <v>315</v>
      </c>
    </row>
    <row r="151" spans="1:1" x14ac:dyDescent="0.15">
      <c r="A151" s="51" t="s">
        <v>316</v>
      </c>
    </row>
    <row r="152" spans="1:1" x14ac:dyDescent="0.15">
      <c r="A152" s="51" t="s">
        <v>317</v>
      </c>
    </row>
    <row r="153" spans="1:1" x14ac:dyDescent="0.15">
      <c r="A153" s="51" t="s">
        <v>318</v>
      </c>
    </row>
    <row r="154" spans="1:1" x14ac:dyDescent="0.15">
      <c r="A154" s="51" t="s">
        <v>319</v>
      </c>
    </row>
    <row r="155" spans="1:1" x14ac:dyDescent="0.15">
      <c r="A155" s="51" t="s">
        <v>320</v>
      </c>
    </row>
    <row r="156" spans="1:1" x14ac:dyDescent="0.15">
      <c r="A156" s="51" t="s">
        <v>321</v>
      </c>
    </row>
    <row r="157" spans="1:1" x14ac:dyDescent="0.15">
      <c r="A157" s="51" t="s">
        <v>322</v>
      </c>
    </row>
    <row r="158" spans="1:1" x14ac:dyDescent="0.15">
      <c r="A158" s="51" t="s">
        <v>323</v>
      </c>
    </row>
    <row r="159" spans="1:1" x14ac:dyDescent="0.15">
      <c r="A159" s="51" t="s">
        <v>324</v>
      </c>
    </row>
    <row r="160" spans="1:1" x14ac:dyDescent="0.15">
      <c r="A160" s="51" t="s">
        <v>325</v>
      </c>
    </row>
    <row r="161" spans="1:1" x14ac:dyDescent="0.15">
      <c r="A161" s="51" t="s">
        <v>326</v>
      </c>
    </row>
    <row r="162" spans="1:1" x14ac:dyDescent="0.15">
      <c r="A162" s="51" t="s">
        <v>327</v>
      </c>
    </row>
    <row r="163" spans="1:1" x14ac:dyDescent="0.15">
      <c r="A163" s="51" t="s">
        <v>328</v>
      </c>
    </row>
    <row r="164" spans="1:1" x14ac:dyDescent="0.15">
      <c r="A164" s="51" t="s">
        <v>329</v>
      </c>
    </row>
    <row r="165" spans="1:1" x14ac:dyDescent="0.15">
      <c r="A165" s="51" t="s">
        <v>330</v>
      </c>
    </row>
    <row r="166" spans="1:1" x14ac:dyDescent="0.15">
      <c r="A166" s="51" t="s">
        <v>331</v>
      </c>
    </row>
    <row r="167" spans="1:1" x14ac:dyDescent="0.15">
      <c r="A167" s="51" t="s">
        <v>332</v>
      </c>
    </row>
    <row r="168" spans="1:1" x14ac:dyDescent="0.15">
      <c r="A168" s="51" t="s">
        <v>333</v>
      </c>
    </row>
    <row r="169" spans="1:1" x14ac:dyDescent="0.15">
      <c r="A169" s="51" t="s">
        <v>334</v>
      </c>
    </row>
    <row r="170" spans="1:1" x14ac:dyDescent="0.15">
      <c r="A170" s="51" t="s">
        <v>335</v>
      </c>
    </row>
    <row r="171" spans="1:1" x14ac:dyDescent="0.15">
      <c r="A171" s="51" t="s">
        <v>336</v>
      </c>
    </row>
    <row r="172" spans="1:1" x14ac:dyDescent="0.15">
      <c r="A172" s="51" t="s">
        <v>337</v>
      </c>
    </row>
    <row r="173" spans="1:1" x14ac:dyDescent="0.15">
      <c r="A173" s="51" t="s">
        <v>338</v>
      </c>
    </row>
    <row r="174" spans="1:1" x14ac:dyDescent="0.15">
      <c r="A174" s="51" t="s">
        <v>339</v>
      </c>
    </row>
    <row r="175" spans="1:1" x14ac:dyDescent="0.15">
      <c r="A175" s="51" t="s">
        <v>340</v>
      </c>
    </row>
    <row r="176" spans="1:1" x14ac:dyDescent="0.15">
      <c r="A176" s="51" t="s">
        <v>341</v>
      </c>
    </row>
    <row r="177" spans="1:1" x14ac:dyDescent="0.15">
      <c r="A177" s="51" t="s">
        <v>342</v>
      </c>
    </row>
    <row r="178" spans="1:1" x14ac:dyDescent="0.15">
      <c r="A178" s="51" t="s">
        <v>343</v>
      </c>
    </row>
    <row r="179" spans="1:1" x14ac:dyDescent="0.15">
      <c r="A179" s="51" t="s">
        <v>344</v>
      </c>
    </row>
    <row r="180" spans="1:1" x14ac:dyDescent="0.15">
      <c r="A180" s="51" t="s">
        <v>345</v>
      </c>
    </row>
    <row r="181" spans="1:1" x14ac:dyDescent="0.15">
      <c r="A181" s="51" t="s">
        <v>346</v>
      </c>
    </row>
    <row r="182" spans="1:1" x14ac:dyDescent="0.15">
      <c r="A182" s="51" t="s">
        <v>347</v>
      </c>
    </row>
    <row r="183" spans="1:1" x14ac:dyDescent="0.15">
      <c r="A183" s="51" t="s">
        <v>348</v>
      </c>
    </row>
    <row r="184" spans="1:1" x14ac:dyDescent="0.15">
      <c r="A184" s="51" t="s">
        <v>349</v>
      </c>
    </row>
    <row r="185" spans="1:1" x14ac:dyDescent="0.15">
      <c r="A185" s="51" t="s">
        <v>350</v>
      </c>
    </row>
    <row r="186" spans="1:1" x14ac:dyDescent="0.15">
      <c r="A186" s="51" t="s">
        <v>351</v>
      </c>
    </row>
    <row r="187" spans="1:1" x14ac:dyDescent="0.15">
      <c r="A187" s="51" t="s">
        <v>352</v>
      </c>
    </row>
    <row r="188" spans="1:1" x14ac:dyDescent="0.15">
      <c r="A188" s="51" t="s">
        <v>353</v>
      </c>
    </row>
    <row r="189" spans="1:1" x14ac:dyDescent="0.15">
      <c r="A189" s="51" t="s">
        <v>354</v>
      </c>
    </row>
    <row r="190" spans="1:1" x14ac:dyDescent="0.15">
      <c r="A190" s="51" t="s">
        <v>355</v>
      </c>
    </row>
    <row r="191" spans="1:1" x14ac:dyDescent="0.15">
      <c r="A191" s="51" t="s">
        <v>356</v>
      </c>
    </row>
    <row r="192" spans="1:1" x14ac:dyDescent="0.15">
      <c r="A192" s="51" t="s">
        <v>357</v>
      </c>
    </row>
    <row r="193" spans="1:1" x14ac:dyDescent="0.15">
      <c r="A193" s="51" t="s">
        <v>358</v>
      </c>
    </row>
    <row r="194" spans="1:1" x14ac:dyDescent="0.15">
      <c r="A194" s="51" t="s">
        <v>359</v>
      </c>
    </row>
    <row r="195" spans="1:1" x14ac:dyDescent="0.15">
      <c r="A195" s="51" t="s">
        <v>360</v>
      </c>
    </row>
    <row r="196" spans="1:1" x14ac:dyDescent="0.15">
      <c r="A196" s="51" t="s">
        <v>361</v>
      </c>
    </row>
    <row r="197" spans="1:1" x14ac:dyDescent="0.15">
      <c r="A197" s="51" t="s">
        <v>362</v>
      </c>
    </row>
    <row r="198" spans="1:1" x14ac:dyDescent="0.15">
      <c r="A198" s="51" t="s">
        <v>363</v>
      </c>
    </row>
    <row r="199" spans="1:1" x14ac:dyDescent="0.15">
      <c r="A199" s="51" t="s">
        <v>364</v>
      </c>
    </row>
    <row r="200" spans="1:1" x14ac:dyDescent="0.15">
      <c r="A200" s="51" t="s">
        <v>365</v>
      </c>
    </row>
    <row r="201" spans="1:1" x14ac:dyDescent="0.15">
      <c r="A201" s="51" t="s">
        <v>366</v>
      </c>
    </row>
    <row r="202" spans="1:1" x14ac:dyDescent="0.15">
      <c r="A202" s="51" t="s">
        <v>367</v>
      </c>
    </row>
    <row r="203" spans="1:1" x14ac:dyDescent="0.15">
      <c r="A203" s="51" t="s">
        <v>368</v>
      </c>
    </row>
    <row r="204" spans="1:1" x14ac:dyDescent="0.15">
      <c r="A204" s="51" t="s">
        <v>369</v>
      </c>
    </row>
    <row r="205" spans="1:1" x14ac:dyDescent="0.15">
      <c r="A205" s="51" t="s">
        <v>370</v>
      </c>
    </row>
    <row r="206" spans="1:1" x14ac:dyDescent="0.15">
      <c r="A206" s="51" t="s">
        <v>371</v>
      </c>
    </row>
    <row r="207" spans="1:1" x14ac:dyDescent="0.15">
      <c r="A207" s="51" t="s">
        <v>372</v>
      </c>
    </row>
    <row r="208" spans="1:1" x14ac:dyDescent="0.15">
      <c r="A208" s="51" t="s">
        <v>373</v>
      </c>
    </row>
    <row r="209" spans="1:1" x14ac:dyDescent="0.15">
      <c r="A209" s="51" t="s">
        <v>374</v>
      </c>
    </row>
    <row r="210" spans="1:1" x14ac:dyDescent="0.15">
      <c r="A210" s="51" t="s">
        <v>375</v>
      </c>
    </row>
    <row r="211" spans="1:1" x14ac:dyDescent="0.15">
      <c r="A211" s="51" t="s">
        <v>376</v>
      </c>
    </row>
    <row r="212" spans="1:1" x14ac:dyDescent="0.15">
      <c r="A212" s="51" t="s">
        <v>377</v>
      </c>
    </row>
    <row r="213" spans="1:1" x14ac:dyDescent="0.15">
      <c r="A213" s="51" t="s">
        <v>378</v>
      </c>
    </row>
    <row r="214" spans="1:1" x14ac:dyDescent="0.15">
      <c r="A214" s="51" t="s">
        <v>379</v>
      </c>
    </row>
    <row r="215" spans="1:1" x14ac:dyDescent="0.15">
      <c r="A215" s="51" t="s">
        <v>380</v>
      </c>
    </row>
    <row r="216" spans="1:1" x14ac:dyDescent="0.15">
      <c r="A216" s="51" t="s">
        <v>381</v>
      </c>
    </row>
    <row r="217" spans="1:1" x14ac:dyDescent="0.15">
      <c r="A217" s="51" t="s">
        <v>382</v>
      </c>
    </row>
    <row r="218" spans="1:1" x14ac:dyDescent="0.15">
      <c r="A218" s="51" t="s">
        <v>383</v>
      </c>
    </row>
    <row r="219" spans="1:1" x14ac:dyDescent="0.15">
      <c r="A219" s="51" t="s">
        <v>384</v>
      </c>
    </row>
    <row r="220" spans="1:1" x14ac:dyDescent="0.15">
      <c r="A220" s="51" t="s">
        <v>385</v>
      </c>
    </row>
    <row r="221" spans="1:1" x14ac:dyDescent="0.15">
      <c r="A221" s="51" t="s">
        <v>386</v>
      </c>
    </row>
    <row r="222" spans="1:1" x14ac:dyDescent="0.15">
      <c r="A222" s="51" t="s">
        <v>387</v>
      </c>
    </row>
    <row r="223" spans="1:1" x14ac:dyDescent="0.15">
      <c r="A223" s="51" t="s">
        <v>388</v>
      </c>
    </row>
    <row r="224" spans="1:1" x14ac:dyDescent="0.15">
      <c r="A224" s="51" t="s">
        <v>389</v>
      </c>
    </row>
    <row r="225" spans="1:1" x14ac:dyDescent="0.15">
      <c r="A225" s="51" t="s">
        <v>390</v>
      </c>
    </row>
    <row r="226" spans="1:1" x14ac:dyDescent="0.15">
      <c r="A226" s="51" t="s">
        <v>391</v>
      </c>
    </row>
    <row r="227" spans="1:1" x14ac:dyDescent="0.15">
      <c r="A227" s="51" t="s">
        <v>392</v>
      </c>
    </row>
    <row r="228" spans="1:1" x14ac:dyDescent="0.15">
      <c r="A228" s="51" t="s">
        <v>393</v>
      </c>
    </row>
    <row r="229" spans="1:1" x14ac:dyDescent="0.15">
      <c r="A229" s="51" t="s">
        <v>394</v>
      </c>
    </row>
    <row r="230" spans="1:1" x14ac:dyDescent="0.15">
      <c r="A230" s="51" t="s">
        <v>395</v>
      </c>
    </row>
    <row r="231" spans="1:1" x14ac:dyDescent="0.15">
      <c r="A231" s="51" t="s">
        <v>396</v>
      </c>
    </row>
    <row r="232" spans="1:1" x14ac:dyDescent="0.15">
      <c r="A232" s="51" t="s">
        <v>397</v>
      </c>
    </row>
    <row r="233" spans="1:1" x14ac:dyDescent="0.15">
      <c r="A233" s="51" t="s">
        <v>398</v>
      </c>
    </row>
    <row r="234" spans="1:1" x14ac:dyDescent="0.15">
      <c r="A234" s="51" t="s">
        <v>399</v>
      </c>
    </row>
    <row r="235" spans="1:1" x14ac:dyDescent="0.15">
      <c r="A235" s="51" t="s">
        <v>400</v>
      </c>
    </row>
    <row r="236" spans="1:1" x14ac:dyDescent="0.15">
      <c r="A236" s="51" t="s">
        <v>401</v>
      </c>
    </row>
    <row r="237" spans="1:1" x14ac:dyDescent="0.15">
      <c r="A237" s="51" t="s">
        <v>402</v>
      </c>
    </row>
    <row r="238" spans="1:1" x14ac:dyDescent="0.15">
      <c r="A238" s="51" t="s">
        <v>403</v>
      </c>
    </row>
    <row r="239" spans="1:1" x14ac:dyDescent="0.15">
      <c r="A239" s="51" t="s">
        <v>404</v>
      </c>
    </row>
    <row r="240" spans="1:1" x14ac:dyDescent="0.15">
      <c r="A240" s="51" t="s">
        <v>405</v>
      </c>
    </row>
    <row r="241" spans="1:1" x14ac:dyDescent="0.15">
      <c r="A241" s="51" t="s">
        <v>406</v>
      </c>
    </row>
    <row r="242" spans="1:1" x14ac:dyDescent="0.15">
      <c r="A242" s="51" t="s">
        <v>407</v>
      </c>
    </row>
    <row r="243" spans="1:1" x14ac:dyDescent="0.15">
      <c r="A243" s="51" t="s">
        <v>408</v>
      </c>
    </row>
    <row r="244" spans="1:1" x14ac:dyDescent="0.15">
      <c r="A244" s="51" t="s">
        <v>409</v>
      </c>
    </row>
    <row r="245" spans="1:1" x14ac:dyDescent="0.15">
      <c r="A245" s="51" t="s">
        <v>410</v>
      </c>
    </row>
    <row r="246" spans="1:1" x14ac:dyDescent="0.15">
      <c r="A246" s="51" t="s">
        <v>411</v>
      </c>
    </row>
    <row r="247" spans="1:1" x14ac:dyDescent="0.15">
      <c r="A247" s="51" t="s">
        <v>412</v>
      </c>
    </row>
    <row r="248" spans="1:1" x14ac:dyDescent="0.15">
      <c r="A248" s="51" t="s">
        <v>413</v>
      </c>
    </row>
    <row r="249" spans="1:1" x14ac:dyDescent="0.15">
      <c r="A249" s="51" t="s">
        <v>414</v>
      </c>
    </row>
    <row r="250" spans="1:1" x14ac:dyDescent="0.15">
      <c r="A250" s="51" t="s">
        <v>415</v>
      </c>
    </row>
    <row r="251" spans="1:1" x14ac:dyDescent="0.15">
      <c r="A251" s="51" t="s">
        <v>416</v>
      </c>
    </row>
    <row r="252" spans="1:1" x14ac:dyDescent="0.15">
      <c r="A252" s="51" t="s">
        <v>417</v>
      </c>
    </row>
    <row r="253" spans="1:1" x14ac:dyDescent="0.15">
      <c r="A253" s="51" t="s">
        <v>418</v>
      </c>
    </row>
    <row r="254" spans="1:1" x14ac:dyDescent="0.15">
      <c r="A254" s="51" t="s">
        <v>419</v>
      </c>
    </row>
    <row r="255" spans="1:1" x14ac:dyDescent="0.15">
      <c r="A255" s="51" t="s">
        <v>420</v>
      </c>
    </row>
    <row r="256" spans="1:1" x14ac:dyDescent="0.15">
      <c r="A256" s="51" t="s">
        <v>421</v>
      </c>
    </row>
    <row r="257" spans="1:1" x14ac:dyDescent="0.15">
      <c r="A257" s="51" t="s">
        <v>422</v>
      </c>
    </row>
    <row r="258" spans="1:1" x14ac:dyDescent="0.15">
      <c r="A258" s="51" t="s">
        <v>423</v>
      </c>
    </row>
    <row r="259" spans="1:1" x14ac:dyDescent="0.15">
      <c r="A259" s="51" t="s">
        <v>424</v>
      </c>
    </row>
    <row r="260" spans="1:1" x14ac:dyDescent="0.15">
      <c r="A260" s="51" t="s">
        <v>425</v>
      </c>
    </row>
    <row r="261" spans="1:1" x14ac:dyDescent="0.15">
      <c r="A261" s="51" t="s">
        <v>426</v>
      </c>
    </row>
    <row r="262" spans="1:1" x14ac:dyDescent="0.15">
      <c r="A262" s="51" t="s">
        <v>427</v>
      </c>
    </row>
    <row r="263" spans="1:1" x14ac:dyDescent="0.15">
      <c r="A263" s="51" t="s">
        <v>428</v>
      </c>
    </row>
    <row r="264" spans="1:1" x14ac:dyDescent="0.15">
      <c r="A264" s="51" t="s">
        <v>429</v>
      </c>
    </row>
    <row r="265" spans="1:1" x14ac:dyDescent="0.15">
      <c r="A265" s="51" t="s">
        <v>430</v>
      </c>
    </row>
    <row r="266" spans="1:1" x14ac:dyDescent="0.15">
      <c r="A266" s="51" t="s">
        <v>431</v>
      </c>
    </row>
    <row r="267" spans="1:1" x14ac:dyDescent="0.15">
      <c r="A267" s="51" t="s">
        <v>432</v>
      </c>
    </row>
    <row r="268" spans="1:1" x14ac:dyDescent="0.15">
      <c r="A268" s="51" t="s">
        <v>433</v>
      </c>
    </row>
    <row r="269" spans="1:1" x14ac:dyDescent="0.15">
      <c r="A269" s="51" t="s">
        <v>434</v>
      </c>
    </row>
    <row r="270" spans="1:1" x14ac:dyDescent="0.15">
      <c r="A270" s="51" t="s">
        <v>435</v>
      </c>
    </row>
    <row r="271" spans="1:1" x14ac:dyDescent="0.15">
      <c r="A271" s="51" t="s">
        <v>436</v>
      </c>
    </row>
    <row r="272" spans="1:1" x14ac:dyDescent="0.15">
      <c r="A272" s="51" t="s">
        <v>437</v>
      </c>
    </row>
    <row r="273" spans="1:1" x14ac:dyDescent="0.15">
      <c r="A273" s="51" t="s">
        <v>438</v>
      </c>
    </row>
    <row r="274" spans="1:1" x14ac:dyDescent="0.15">
      <c r="A274" s="51" t="s">
        <v>439</v>
      </c>
    </row>
    <row r="275" spans="1:1" x14ac:dyDescent="0.15">
      <c r="A275" s="51" t="s">
        <v>440</v>
      </c>
    </row>
    <row r="276" spans="1:1" x14ac:dyDescent="0.15">
      <c r="A276" s="51" t="s">
        <v>441</v>
      </c>
    </row>
    <row r="277" spans="1:1" x14ac:dyDescent="0.15">
      <c r="A277" s="51" t="s">
        <v>442</v>
      </c>
    </row>
    <row r="278" spans="1:1" x14ac:dyDescent="0.15">
      <c r="A278" s="51" t="s">
        <v>443</v>
      </c>
    </row>
    <row r="279" spans="1:1" x14ac:dyDescent="0.15">
      <c r="A279" s="51" t="s">
        <v>444</v>
      </c>
    </row>
    <row r="280" spans="1:1" x14ac:dyDescent="0.15">
      <c r="A280" s="51" t="s">
        <v>445</v>
      </c>
    </row>
    <row r="281" spans="1:1" x14ac:dyDescent="0.15">
      <c r="A281" s="51" t="s">
        <v>446</v>
      </c>
    </row>
    <row r="282" spans="1:1" x14ac:dyDescent="0.15">
      <c r="A282" s="51" t="s">
        <v>447</v>
      </c>
    </row>
    <row r="283" spans="1:1" x14ac:dyDescent="0.15">
      <c r="A283" s="51" t="s">
        <v>448</v>
      </c>
    </row>
    <row r="284" spans="1:1" x14ac:dyDescent="0.15">
      <c r="A284" s="51" t="s">
        <v>449</v>
      </c>
    </row>
    <row r="285" spans="1:1" x14ac:dyDescent="0.15">
      <c r="A285" s="51" t="s">
        <v>450</v>
      </c>
    </row>
    <row r="286" spans="1:1" x14ac:dyDescent="0.15">
      <c r="A286" s="51" t="s">
        <v>451</v>
      </c>
    </row>
    <row r="287" spans="1:1" x14ac:dyDescent="0.15">
      <c r="A287" s="51" t="s">
        <v>452</v>
      </c>
    </row>
    <row r="288" spans="1:1" x14ac:dyDescent="0.15">
      <c r="A288" s="51" t="s">
        <v>453</v>
      </c>
    </row>
    <row r="289" spans="1:1" x14ac:dyDescent="0.15">
      <c r="A289" s="51" t="s">
        <v>454</v>
      </c>
    </row>
    <row r="290" spans="1:1" x14ac:dyDescent="0.15">
      <c r="A290" s="51" t="s">
        <v>455</v>
      </c>
    </row>
    <row r="291" spans="1:1" x14ac:dyDescent="0.15">
      <c r="A291" s="51" t="s">
        <v>456</v>
      </c>
    </row>
    <row r="292" spans="1:1" x14ac:dyDescent="0.15">
      <c r="A292" s="51" t="s">
        <v>457</v>
      </c>
    </row>
    <row r="293" spans="1:1" x14ac:dyDescent="0.15">
      <c r="A293" s="51" t="s">
        <v>458</v>
      </c>
    </row>
    <row r="294" spans="1:1" x14ac:dyDescent="0.15">
      <c r="A294" s="51" t="s">
        <v>459</v>
      </c>
    </row>
    <row r="295" spans="1:1" x14ac:dyDescent="0.15">
      <c r="A295" s="51" t="s">
        <v>460</v>
      </c>
    </row>
    <row r="296" spans="1:1" x14ac:dyDescent="0.15">
      <c r="A296" s="51" t="s">
        <v>461</v>
      </c>
    </row>
    <row r="297" spans="1:1" x14ac:dyDescent="0.15">
      <c r="A297" s="51" t="s">
        <v>462</v>
      </c>
    </row>
    <row r="298" spans="1:1" x14ac:dyDescent="0.15">
      <c r="A298" s="51" t="s">
        <v>463</v>
      </c>
    </row>
    <row r="299" spans="1:1" x14ac:dyDescent="0.15">
      <c r="A299" s="51" t="s">
        <v>464</v>
      </c>
    </row>
    <row r="300" spans="1:1" x14ac:dyDescent="0.15">
      <c r="A300" s="51" t="s">
        <v>465</v>
      </c>
    </row>
    <row r="301" spans="1:1" x14ac:dyDescent="0.15">
      <c r="A301" s="51" t="s">
        <v>466</v>
      </c>
    </row>
    <row r="302" spans="1:1" x14ac:dyDescent="0.15">
      <c r="A302" s="51" t="s">
        <v>467</v>
      </c>
    </row>
    <row r="303" spans="1:1" x14ac:dyDescent="0.15">
      <c r="A303" s="51" t="s">
        <v>468</v>
      </c>
    </row>
    <row r="304" spans="1:1" x14ac:dyDescent="0.15">
      <c r="A304" s="51" t="s">
        <v>469</v>
      </c>
    </row>
    <row r="305" spans="1:1" x14ac:dyDescent="0.15">
      <c r="A305" s="51" t="s">
        <v>470</v>
      </c>
    </row>
    <row r="306" spans="1:1" x14ac:dyDescent="0.15">
      <c r="A306" s="51" t="s">
        <v>471</v>
      </c>
    </row>
    <row r="307" spans="1:1" x14ac:dyDescent="0.15">
      <c r="A307" s="51" t="s">
        <v>472</v>
      </c>
    </row>
    <row r="308" spans="1:1" x14ac:dyDescent="0.15">
      <c r="A308" s="51" t="s">
        <v>473</v>
      </c>
    </row>
    <row r="309" spans="1:1" x14ac:dyDescent="0.15">
      <c r="A309" s="51" t="s">
        <v>474</v>
      </c>
    </row>
    <row r="310" spans="1:1" x14ac:dyDescent="0.15">
      <c r="A310" s="51" t="s">
        <v>475</v>
      </c>
    </row>
    <row r="311" spans="1:1" x14ac:dyDescent="0.15">
      <c r="A311" s="51" t="s">
        <v>476</v>
      </c>
    </row>
    <row r="312" spans="1:1" x14ac:dyDescent="0.15">
      <c r="A312" s="51" t="s">
        <v>477</v>
      </c>
    </row>
    <row r="313" spans="1:1" x14ac:dyDescent="0.15">
      <c r="A313" s="51" t="s">
        <v>478</v>
      </c>
    </row>
    <row r="314" spans="1:1" x14ac:dyDescent="0.15">
      <c r="A314" s="51" t="s">
        <v>479</v>
      </c>
    </row>
    <row r="315" spans="1:1" x14ac:dyDescent="0.15">
      <c r="A315" s="51" t="s">
        <v>480</v>
      </c>
    </row>
    <row r="316" spans="1:1" x14ac:dyDescent="0.15">
      <c r="A316" s="51" t="s">
        <v>481</v>
      </c>
    </row>
    <row r="317" spans="1:1" x14ac:dyDescent="0.15">
      <c r="A317" s="51" t="s">
        <v>482</v>
      </c>
    </row>
    <row r="318" spans="1:1" x14ac:dyDescent="0.15">
      <c r="A318" s="51" t="s">
        <v>483</v>
      </c>
    </row>
    <row r="319" spans="1:1" x14ac:dyDescent="0.15">
      <c r="A319" s="51" t="s">
        <v>484</v>
      </c>
    </row>
    <row r="320" spans="1:1" x14ac:dyDescent="0.15">
      <c r="A320" s="51" t="s">
        <v>485</v>
      </c>
    </row>
    <row r="321" spans="1:1" x14ac:dyDescent="0.15">
      <c r="A321" s="51" t="s">
        <v>486</v>
      </c>
    </row>
    <row r="322" spans="1:1" x14ac:dyDescent="0.15">
      <c r="A322" s="51" t="s">
        <v>487</v>
      </c>
    </row>
    <row r="323" spans="1:1" x14ac:dyDescent="0.15">
      <c r="A323" s="51" t="s">
        <v>488</v>
      </c>
    </row>
    <row r="324" spans="1:1" x14ac:dyDescent="0.15">
      <c r="A324" s="51" t="s">
        <v>489</v>
      </c>
    </row>
    <row r="325" spans="1:1" x14ac:dyDescent="0.15">
      <c r="A325" s="51" t="s">
        <v>490</v>
      </c>
    </row>
    <row r="326" spans="1:1" x14ac:dyDescent="0.15">
      <c r="A326" s="51" t="s">
        <v>491</v>
      </c>
    </row>
    <row r="327" spans="1:1" x14ac:dyDescent="0.15">
      <c r="A327" s="51" t="s">
        <v>492</v>
      </c>
    </row>
    <row r="328" spans="1:1" x14ac:dyDescent="0.15">
      <c r="A328" s="51" t="s">
        <v>493</v>
      </c>
    </row>
    <row r="329" spans="1:1" x14ac:dyDescent="0.15">
      <c r="A329" s="51" t="s">
        <v>494</v>
      </c>
    </row>
    <row r="330" spans="1:1" x14ac:dyDescent="0.15">
      <c r="A330" s="51" t="s">
        <v>495</v>
      </c>
    </row>
    <row r="331" spans="1:1" x14ac:dyDescent="0.15">
      <c r="A331" s="51" t="s">
        <v>496</v>
      </c>
    </row>
    <row r="332" spans="1:1" x14ac:dyDescent="0.15">
      <c r="A332" s="51" t="s">
        <v>497</v>
      </c>
    </row>
    <row r="333" spans="1:1" x14ac:dyDescent="0.15">
      <c r="A333" s="51" t="s">
        <v>498</v>
      </c>
    </row>
    <row r="334" spans="1:1" x14ac:dyDescent="0.15">
      <c r="A334" s="51" t="s">
        <v>499</v>
      </c>
    </row>
    <row r="335" spans="1:1" x14ac:dyDescent="0.15">
      <c r="A335" s="51" t="s">
        <v>500</v>
      </c>
    </row>
    <row r="336" spans="1:1" x14ac:dyDescent="0.15">
      <c r="A336" s="51" t="s">
        <v>501</v>
      </c>
    </row>
    <row r="337" spans="1:1" x14ac:dyDescent="0.15">
      <c r="A337" s="51" t="s">
        <v>502</v>
      </c>
    </row>
    <row r="338" spans="1:1" x14ac:dyDescent="0.15">
      <c r="A338" s="51" t="s">
        <v>503</v>
      </c>
    </row>
    <row r="339" spans="1:1" x14ac:dyDescent="0.15">
      <c r="A339" s="51" t="s">
        <v>504</v>
      </c>
    </row>
    <row r="340" spans="1:1" x14ac:dyDescent="0.15">
      <c r="A340" s="51" t="s">
        <v>505</v>
      </c>
    </row>
    <row r="341" spans="1:1" x14ac:dyDescent="0.15">
      <c r="A341" s="51" t="s">
        <v>506</v>
      </c>
    </row>
    <row r="342" spans="1:1" x14ac:dyDescent="0.15">
      <c r="A342" s="51" t="s">
        <v>507</v>
      </c>
    </row>
    <row r="343" spans="1:1" x14ac:dyDescent="0.15">
      <c r="A343" s="51" t="s">
        <v>508</v>
      </c>
    </row>
    <row r="344" spans="1:1" x14ac:dyDescent="0.15">
      <c r="A344" s="51" t="s">
        <v>509</v>
      </c>
    </row>
    <row r="345" spans="1:1" x14ac:dyDescent="0.15">
      <c r="A345" s="51" t="s">
        <v>510</v>
      </c>
    </row>
    <row r="346" spans="1:1" x14ac:dyDescent="0.15">
      <c r="A346" s="51" t="s">
        <v>511</v>
      </c>
    </row>
    <row r="347" spans="1:1" x14ac:dyDescent="0.15">
      <c r="A347" s="51" t="s">
        <v>512</v>
      </c>
    </row>
    <row r="348" spans="1:1" x14ac:dyDescent="0.15">
      <c r="A348" s="51" t="s">
        <v>513</v>
      </c>
    </row>
    <row r="349" spans="1:1" x14ac:dyDescent="0.15">
      <c r="A349" s="51" t="s">
        <v>514</v>
      </c>
    </row>
    <row r="350" spans="1:1" x14ac:dyDescent="0.15">
      <c r="A350" s="51" t="s">
        <v>515</v>
      </c>
    </row>
    <row r="351" spans="1:1" x14ac:dyDescent="0.15">
      <c r="A351" s="51" t="s">
        <v>516</v>
      </c>
    </row>
    <row r="352" spans="1:1" x14ac:dyDescent="0.15">
      <c r="A352" s="51" t="s">
        <v>517</v>
      </c>
    </row>
    <row r="353" spans="1:1" x14ac:dyDescent="0.15">
      <c r="A353" s="51" t="s">
        <v>518</v>
      </c>
    </row>
    <row r="354" spans="1:1" x14ac:dyDescent="0.15">
      <c r="A354" s="51" t="s">
        <v>519</v>
      </c>
    </row>
    <row r="355" spans="1:1" x14ac:dyDescent="0.15">
      <c r="A355" s="51" t="s">
        <v>520</v>
      </c>
    </row>
    <row r="356" spans="1:1" x14ac:dyDescent="0.15">
      <c r="A356" s="51" t="s">
        <v>521</v>
      </c>
    </row>
    <row r="357" spans="1:1" x14ac:dyDescent="0.15">
      <c r="A357" s="51" t="s">
        <v>522</v>
      </c>
    </row>
    <row r="358" spans="1:1" x14ac:dyDescent="0.15">
      <c r="A358" s="51" t="s">
        <v>523</v>
      </c>
    </row>
    <row r="359" spans="1:1" x14ac:dyDescent="0.15">
      <c r="A359" s="51" t="s">
        <v>524</v>
      </c>
    </row>
    <row r="360" spans="1:1" x14ac:dyDescent="0.15">
      <c r="A360" s="51" t="s">
        <v>525</v>
      </c>
    </row>
    <row r="361" spans="1:1" x14ac:dyDescent="0.15">
      <c r="A361" s="51" t="s">
        <v>526</v>
      </c>
    </row>
    <row r="362" spans="1:1" x14ac:dyDescent="0.15">
      <c r="A362" s="51" t="s">
        <v>527</v>
      </c>
    </row>
    <row r="363" spans="1:1" x14ac:dyDescent="0.15">
      <c r="A363" s="51" t="s">
        <v>528</v>
      </c>
    </row>
    <row r="364" spans="1:1" x14ac:dyDescent="0.15">
      <c r="A364" s="51" t="s">
        <v>529</v>
      </c>
    </row>
    <row r="365" spans="1:1" x14ac:dyDescent="0.15">
      <c r="A365" s="51" t="s">
        <v>530</v>
      </c>
    </row>
    <row r="366" spans="1:1" x14ac:dyDescent="0.15">
      <c r="A366" s="51" t="s">
        <v>531</v>
      </c>
    </row>
    <row r="367" spans="1:1" x14ac:dyDescent="0.15">
      <c r="A367" s="51" t="s">
        <v>532</v>
      </c>
    </row>
    <row r="368" spans="1:1" x14ac:dyDescent="0.15">
      <c r="A368" s="51" t="s">
        <v>533</v>
      </c>
    </row>
    <row r="369" spans="1:1" x14ac:dyDescent="0.15">
      <c r="A369" s="51" t="s">
        <v>534</v>
      </c>
    </row>
    <row r="370" spans="1:1" x14ac:dyDescent="0.15">
      <c r="A370" s="51" t="s">
        <v>535</v>
      </c>
    </row>
    <row r="371" spans="1:1" x14ac:dyDescent="0.15">
      <c r="A371" s="51" t="s">
        <v>536</v>
      </c>
    </row>
    <row r="372" spans="1:1" x14ac:dyDescent="0.15">
      <c r="A372" s="51" t="s">
        <v>537</v>
      </c>
    </row>
    <row r="373" spans="1:1" x14ac:dyDescent="0.15">
      <c r="A373" s="51" t="s">
        <v>538</v>
      </c>
    </row>
    <row r="374" spans="1:1" x14ac:dyDescent="0.15">
      <c r="A374" s="51" t="s">
        <v>539</v>
      </c>
    </row>
    <row r="375" spans="1:1" x14ac:dyDescent="0.15">
      <c r="A375" s="51" t="s">
        <v>540</v>
      </c>
    </row>
    <row r="376" spans="1:1" x14ac:dyDescent="0.15">
      <c r="A376" s="51" t="s">
        <v>541</v>
      </c>
    </row>
    <row r="377" spans="1:1" x14ac:dyDescent="0.15">
      <c r="A377" s="51" t="s">
        <v>542</v>
      </c>
    </row>
    <row r="378" spans="1:1" x14ac:dyDescent="0.15">
      <c r="A378" s="51" t="s">
        <v>543</v>
      </c>
    </row>
    <row r="379" spans="1:1" x14ac:dyDescent="0.15">
      <c r="A379" s="51" t="s">
        <v>544</v>
      </c>
    </row>
    <row r="380" spans="1:1" x14ac:dyDescent="0.15">
      <c r="A380" s="51" t="s">
        <v>545</v>
      </c>
    </row>
    <row r="381" spans="1:1" x14ac:dyDescent="0.15">
      <c r="A381" s="51" t="s">
        <v>546</v>
      </c>
    </row>
    <row r="382" spans="1:1" x14ac:dyDescent="0.15">
      <c r="A382" s="51" t="s">
        <v>547</v>
      </c>
    </row>
    <row r="383" spans="1:1" x14ac:dyDescent="0.15">
      <c r="A383" s="51" t="s">
        <v>548</v>
      </c>
    </row>
    <row r="384" spans="1:1" x14ac:dyDescent="0.15">
      <c r="A384" s="51" t="s">
        <v>549</v>
      </c>
    </row>
    <row r="385" spans="1:1" x14ac:dyDescent="0.15">
      <c r="A385" s="51" t="s">
        <v>550</v>
      </c>
    </row>
    <row r="386" spans="1:1" x14ac:dyDescent="0.15">
      <c r="A386" s="51" t="s">
        <v>551</v>
      </c>
    </row>
    <row r="387" spans="1:1" x14ac:dyDescent="0.15">
      <c r="A387" s="51" t="s">
        <v>552</v>
      </c>
    </row>
    <row r="388" spans="1:1" x14ac:dyDescent="0.15">
      <c r="A388" s="51" t="s">
        <v>553</v>
      </c>
    </row>
    <row r="389" spans="1:1" x14ac:dyDescent="0.15">
      <c r="A389" s="51" t="s">
        <v>554</v>
      </c>
    </row>
    <row r="390" spans="1:1" x14ac:dyDescent="0.15">
      <c r="A390" s="51" t="s">
        <v>555</v>
      </c>
    </row>
    <row r="391" spans="1:1" x14ac:dyDescent="0.15">
      <c r="A391" s="51" t="s">
        <v>556</v>
      </c>
    </row>
    <row r="392" spans="1:1" x14ac:dyDescent="0.15">
      <c r="A392" s="51" t="s">
        <v>557</v>
      </c>
    </row>
    <row r="393" spans="1:1" x14ac:dyDescent="0.15">
      <c r="A393" s="51" t="s">
        <v>558</v>
      </c>
    </row>
    <row r="394" spans="1:1" x14ac:dyDescent="0.15">
      <c r="A394" s="51" t="s">
        <v>559</v>
      </c>
    </row>
    <row r="395" spans="1:1" x14ac:dyDescent="0.15">
      <c r="A395" s="51" t="s">
        <v>560</v>
      </c>
    </row>
    <row r="396" spans="1:1" x14ac:dyDescent="0.15">
      <c r="A396" s="51" t="s">
        <v>561</v>
      </c>
    </row>
    <row r="397" spans="1:1" x14ac:dyDescent="0.15">
      <c r="A397" s="51" t="s">
        <v>562</v>
      </c>
    </row>
    <row r="398" spans="1:1" x14ac:dyDescent="0.15">
      <c r="A398" s="51" t="s">
        <v>563</v>
      </c>
    </row>
    <row r="399" spans="1:1" x14ac:dyDescent="0.15">
      <c r="A399" s="51" t="s">
        <v>564</v>
      </c>
    </row>
    <row r="400" spans="1:1" x14ac:dyDescent="0.15">
      <c r="A400" s="51" t="s">
        <v>565</v>
      </c>
    </row>
    <row r="401" spans="1:1" x14ac:dyDescent="0.15">
      <c r="A401" s="51" t="s">
        <v>566</v>
      </c>
    </row>
    <row r="402" spans="1:1" x14ac:dyDescent="0.15">
      <c r="A402" s="51" t="s">
        <v>567</v>
      </c>
    </row>
    <row r="403" spans="1:1" x14ac:dyDescent="0.15">
      <c r="A403" s="51" t="s">
        <v>568</v>
      </c>
    </row>
    <row r="404" spans="1:1" x14ac:dyDescent="0.15">
      <c r="A404" s="51" t="s">
        <v>569</v>
      </c>
    </row>
    <row r="405" spans="1:1" x14ac:dyDescent="0.15">
      <c r="A405" s="51" t="s">
        <v>570</v>
      </c>
    </row>
    <row r="406" spans="1:1" x14ac:dyDescent="0.15">
      <c r="A406" s="51" t="s">
        <v>571</v>
      </c>
    </row>
    <row r="407" spans="1:1" x14ac:dyDescent="0.15">
      <c r="A407" s="51" t="s">
        <v>572</v>
      </c>
    </row>
    <row r="408" spans="1:1" x14ac:dyDescent="0.15">
      <c r="A408" s="51" t="s">
        <v>573</v>
      </c>
    </row>
    <row r="409" spans="1:1" x14ac:dyDescent="0.15">
      <c r="A409" s="51" t="s">
        <v>574</v>
      </c>
    </row>
    <row r="410" spans="1:1" x14ac:dyDescent="0.15">
      <c r="A410" s="51" t="s">
        <v>575</v>
      </c>
    </row>
    <row r="411" spans="1:1" x14ac:dyDescent="0.15">
      <c r="A411" s="51" t="s">
        <v>576</v>
      </c>
    </row>
    <row r="412" spans="1:1" x14ac:dyDescent="0.15">
      <c r="A412" s="51" t="s">
        <v>577</v>
      </c>
    </row>
    <row r="413" spans="1:1" x14ac:dyDescent="0.15">
      <c r="A413" s="51" t="s">
        <v>578</v>
      </c>
    </row>
    <row r="414" spans="1:1" x14ac:dyDescent="0.15">
      <c r="A414" s="51" t="s">
        <v>579</v>
      </c>
    </row>
    <row r="415" spans="1:1" x14ac:dyDescent="0.15">
      <c r="A415" s="51" t="s">
        <v>580</v>
      </c>
    </row>
    <row r="416" spans="1:1" x14ac:dyDescent="0.15">
      <c r="A416" s="51" t="s">
        <v>581</v>
      </c>
    </row>
    <row r="417" spans="1:1" x14ac:dyDescent="0.15">
      <c r="A417" s="51" t="s">
        <v>582</v>
      </c>
    </row>
    <row r="418" spans="1:1" x14ac:dyDescent="0.15">
      <c r="A418" s="51" t="s">
        <v>583</v>
      </c>
    </row>
    <row r="419" spans="1:1" x14ac:dyDescent="0.15">
      <c r="A419" s="51" t="s">
        <v>584</v>
      </c>
    </row>
    <row r="420" spans="1:1" x14ac:dyDescent="0.15">
      <c r="A420" s="51" t="s">
        <v>585</v>
      </c>
    </row>
    <row r="421" spans="1:1" x14ac:dyDescent="0.15">
      <c r="A421" s="51" t="s">
        <v>586</v>
      </c>
    </row>
    <row r="422" spans="1:1" x14ac:dyDescent="0.15">
      <c r="A422" s="51" t="s">
        <v>587</v>
      </c>
    </row>
    <row r="423" spans="1:1" x14ac:dyDescent="0.15">
      <c r="A423" s="51" t="s">
        <v>588</v>
      </c>
    </row>
    <row r="424" spans="1:1" x14ac:dyDescent="0.15">
      <c r="A424" s="51" t="s">
        <v>589</v>
      </c>
    </row>
    <row r="425" spans="1:1" x14ac:dyDescent="0.15">
      <c r="A425" s="51" t="s">
        <v>590</v>
      </c>
    </row>
    <row r="426" spans="1:1" x14ac:dyDescent="0.15">
      <c r="A426" s="51" t="s">
        <v>591</v>
      </c>
    </row>
    <row r="427" spans="1:1" x14ac:dyDescent="0.15">
      <c r="A427" s="51" t="s">
        <v>592</v>
      </c>
    </row>
    <row r="428" spans="1:1" x14ac:dyDescent="0.15">
      <c r="A428" s="51" t="s">
        <v>593</v>
      </c>
    </row>
    <row r="429" spans="1:1" x14ac:dyDescent="0.15">
      <c r="A429" s="51" t="s">
        <v>594</v>
      </c>
    </row>
    <row r="430" spans="1:1" x14ac:dyDescent="0.15">
      <c r="A430" s="51" t="s">
        <v>595</v>
      </c>
    </row>
    <row r="431" spans="1:1" x14ac:dyDescent="0.15">
      <c r="A431" s="51" t="s">
        <v>596</v>
      </c>
    </row>
    <row r="432" spans="1:1" x14ac:dyDescent="0.15">
      <c r="A432" s="51" t="s">
        <v>597</v>
      </c>
    </row>
    <row r="433" spans="1:1" ht="16.5" x14ac:dyDescent="0.15">
      <c r="A433" s="51" t="s">
        <v>598</v>
      </c>
    </row>
    <row r="434" spans="1:1" x14ac:dyDescent="0.15">
      <c r="A434" s="51" t="s">
        <v>599</v>
      </c>
    </row>
    <row r="435" spans="1:1" x14ac:dyDescent="0.15">
      <c r="A435" s="51" t="s">
        <v>600</v>
      </c>
    </row>
    <row r="436" spans="1:1" x14ac:dyDescent="0.15">
      <c r="A436" s="51" t="s">
        <v>601</v>
      </c>
    </row>
    <row r="437" spans="1:1" x14ac:dyDescent="0.15">
      <c r="A437" s="51" t="s">
        <v>602</v>
      </c>
    </row>
    <row r="438" spans="1:1" x14ac:dyDescent="0.15">
      <c r="A438" s="51" t="s">
        <v>603</v>
      </c>
    </row>
    <row r="439" spans="1:1" x14ac:dyDescent="0.15">
      <c r="A439" s="51" t="s">
        <v>604</v>
      </c>
    </row>
    <row r="440" spans="1:1" x14ac:dyDescent="0.15">
      <c r="A440" s="51" t="s">
        <v>605</v>
      </c>
    </row>
    <row r="441" spans="1:1" x14ac:dyDescent="0.15">
      <c r="A441" s="51" t="s">
        <v>606</v>
      </c>
    </row>
    <row r="442" spans="1:1" x14ac:dyDescent="0.15">
      <c r="A442" s="51" t="s">
        <v>607</v>
      </c>
    </row>
    <row r="443" spans="1:1" x14ac:dyDescent="0.15">
      <c r="A443" s="51" t="s">
        <v>608</v>
      </c>
    </row>
    <row r="444" spans="1:1" x14ac:dyDescent="0.15">
      <c r="A444" s="51" t="s">
        <v>609</v>
      </c>
    </row>
    <row r="445" spans="1:1" x14ac:dyDescent="0.15">
      <c r="A445" s="51" t="s">
        <v>610</v>
      </c>
    </row>
    <row r="446" spans="1:1" x14ac:dyDescent="0.15">
      <c r="A446" s="51" t="s">
        <v>611</v>
      </c>
    </row>
    <row r="447" spans="1:1" x14ac:dyDescent="0.15">
      <c r="A447" s="51" t="s">
        <v>612</v>
      </c>
    </row>
    <row r="448" spans="1:1" x14ac:dyDescent="0.15">
      <c r="A448" s="51" t="s">
        <v>613</v>
      </c>
    </row>
    <row r="449" spans="1:1" x14ac:dyDescent="0.15">
      <c r="A449" s="51" t="s">
        <v>614</v>
      </c>
    </row>
    <row r="450" spans="1:1" x14ac:dyDescent="0.15">
      <c r="A450" s="51" t="s">
        <v>615</v>
      </c>
    </row>
    <row r="451" spans="1:1" x14ac:dyDescent="0.15">
      <c r="A451" s="51" t="s">
        <v>616</v>
      </c>
    </row>
    <row r="452" spans="1:1" x14ac:dyDescent="0.15">
      <c r="A452" s="51" t="s">
        <v>617</v>
      </c>
    </row>
    <row r="453" spans="1:1" x14ac:dyDescent="0.15">
      <c r="A453" s="51" t="s">
        <v>618</v>
      </c>
    </row>
    <row r="454" spans="1:1" x14ac:dyDescent="0.15">
      <c r="A454" s="51" t="s">
        <v>619</v>
      </c>
    </row>
    <row r="455" spans="1:1" x14ac:dyDescent="0.15">
      <c r="A455" s="51" t="s">
        <v>620</v>
      </c>
    </row>
    <row r="456" spans="1:1" x14ac:dyDescent="0.15">
      <c r="A456" s="51" t="s">
        <v>621</v>
      </c>
    </row>
    <row r="457" spans="1:1" x14ac:dyDescent="0.15">
      <c r="A457" s="51" t="s">
        <v>622</v>
      </c>
    </row>
    <row r="458" spans="1:1" x14ac:dyDescent="0.15">
      <c r="A458" s="51" t="s">
        <v>623</v>
      </c>
    </row>
    <row r="459" spans="1:1" x14ac:dyDescent="0.15">
      <c r="A459" s="51" t="s">
        <v>624</v>
      </c>
    </row>
    <row r="460" spans="1:1" x14ac:dyDescent="0.15">
      <c r="A460" s="51" t="s">
        <v>625</v>
      </c>
    </row>
    <row r="461" spans="1:1" x14ac:dyDescent="0.15">
      <c r="A461" s="51" t="s">
        <v>626</v>
      </c>
    </row>
    <row r="462" spans="1:1" x14ac:dyDescent="0.15">
      <c r="A462" s="51" t="s">
        <v>627</v>
      </c>
    </row>
    <row r="463" spans="1:1" x14ac:dyDescent="0.15">
      <c r="A463" s="51" t="s">
        <v>628</v>
      </c>
    </row>
    <row r="464" spans="1:1" x14ac:dyDescent="0.15">
      <c r="A464" s="51" t="s">
        <v>629</v>
      </c>
    </row>
    <row r="465" spans="1:1" x14ac:dyDescent="0.15">
      <c r="A465" s="51" t="s">
        <v>630</v>
      </c>
    </row>
    <row r="466" spans="1:1" x14ac:dyDescent="0.15">
      <c r="A466" s="51" t="s">
        <v>631</v>
      </c>
    </row>
    <row r="467" spans="1:1" x14ac:dyDescent="0.15">
      <c r="A467" s="51" t="s">
        <v>632</v>
      </c>
    </row>
    <row r="468" spans="1:1" x14ac:dyDescent="0.15">
      <c r="A468" s="51" t="s">
        <v>633</v>
      </c>
    </row>
    <row r="469" spans="1:1" x14ac:dyDescent="0.15">
      <c r="A469" s="51" t="s">
        <v>634</v>
      </c>
    </row>
    <row r="470" spans="1:1" x14ac:dyDescent="0.15">
      <c r="A470" s="51" t="s">
        <v>635</v>
      </c>
    </row>
    <row r="471" spans="1:1" x14ac:dyDescent="0.15">
      <c r="A471" s="51" t="s">
        <v>636</v>
      </c>
    </row>
    <row r="472" spans="1:1" x14ac:dyDescent="0.15">
      <c r="A472" s="51" t="s">
        <v>637</v>
      </c>
    </row>
    <row r="473" spans="1:1" x14ac:dyDescent="0.15">
      <c r="A473" s="51" t="s">
        <v>638</v>
      </c>
    </row>
    <row r="474" spans="1:1" x14ac:dyDescent="0.15">
      <c r="A474" s="51" t="s">
        <v>639</v>
      </c>
    </row>
    <row r="475" spans="1:1" x14ac:dyDescent="0.15">
      <c r="A475" s="51" t="s">
        <v>640</v>
      </c>
    </row>
    <row r="476" spans="1:1" x14ac:dyDescent="0.15">
      <c r="A476" s="51" t="s">
        <v>641</v>
      </c>
    </row>
    <row r="477" spans="1:1" x14ac:dyDescent="0.15">
      <c r="A477" s="51" t="s">
        <v>642</v>
      </c>
    </row>
    <row r="478" spans="1:1" x14ac:dyDescent="0.15">
      <c r="A478" s="51" t="s">
        <v>643</v>
      </c>
    </row>
    <row r="479" spans="1:1" x14ac:dyDescent="0.15">
      <c r="A479" s="51" t="s">
        <v>644</v>
      </c>
    </row>
    <row r="480" spans="1:1" x14ac:dyDescent="0.15">
      <c r="A480" s="51" t="s">
        <v>645</v>
      </c>
    </row>
    <row r="481" spans="1:1" x14ac:dyDescent="0.15">
      <c r="A481" s="51" t="s">
        <v>646</v>
      </c>
    </row>
    <row r="482" spans="1:1" x14ac:dyDescent="0.15">
      <c r="A482" s="51" t="s">
        <v>647</v>
      </c>
    </row>
    <row r="483" spans="1:1" x14ac:dyDescent="0.15">
      <c r="A483" s="51" t="s">
        <v>648</v>
      </c>
    </row>
    <row r="484" spans="1:1" x14ac:dyDescent="0.15">
      <c r="A484" s="51" t="s">
        <v>649</v>
      </c>
    </row>
    <row r="485" spans="1:1" x14ac:dyDescent="0.15">
      <c r="A485" s="51" t="s">
        <v>650</v>
      </c>
    </row>
    <row r="486" spans="1:1" x14ac:dyDescent="0.15">
      <c r="A486" s="51" t="s">
        <v>651</v>
      </c>
    </row>
    <row r="487" spans="1:1" x14ac:dyDescent="0.15">
      <c r="A487" s="51" t="s">
        <v>652</v>
      </c>
    </row>
    <row r="488" spans="1:1" x14ac:dyDescent="0.15">
      <c r="A488" s="51" t="s">
        <v>653</v>
      </c>
    </row>
    <row r="489" spans="1:1" x14ac:dyDescent="0.15">
      <c r="A489" s="51" t="s">
        <v>654</v>
      </c>
    </row>
    <row r="490" spans="1:1" x14ac:dyDescent="0.15">
      <c r="A490" s="51" t="s">
        <v>655</v>
      </c>
    </row>
    <row r="491" spans="1:1" x14ac:dyDescent="0.15">
      <c r="A491" s="51" t="s">
        <v>656</v>
      </c>
    </row>
    <row r="492" spans="1:1" x14ac:dyDescent="0.15">
      <c r="A492" s="51" t="s">
        <v>657</v>
      </c>
    </row>
    <row r="493" spans="1:1" x14ac:dyDescent="0.15">
      <c r="A493" s="51" t="s">
        <v>658</v>
      </c>
    </row>
    <row r="494" spans="1:1" x14ac:dyDescent="0.15">
      <c r="A494" s="51" t="s">
        <v>659</v>
      </c>
    </row>
    <row r="495" spans="1:1" x14ac:dyDescent="0.15">
      <c r="A495" s="51" t="s">
        <v>660</v>
      </c>
    </row>
    <row r="496" spans="1:1" x14ac:dyDescent="0.15">
      <c r="A496" s="51" t="s">
        <v>661</v>
      </c>
    </row>
    <row r="497" spans="1:1" x14ac:dyDescent="0.15">
      <c r="A497" s="51" t="s">
        <v>662</v>
      </c>
    </row>
    <row r="498" spans="1:1" x14ac:dyDescent="0.15">
      <c r="A498" s="51" t="s">
        <v>663</v>
      </c>
    </row>
    <row r="499" spans="1:1" x14ac:dyDescent="0.15">
      <c r="A499" s="51" t="s">
        <v>664</v>
      </c>
    </row>
    <row r="500" spans="1:1" x14ac:dyDescent="0.15">
      <c r="A500" s="51" t="s">
        <v>665</v>
      </c>
    </row>
    <row r="501" spans="1:1" x14ac:dyDescent="0.15">
      <c r="A501" s="51" t="s">
        <v>666</v>
      </c>
    </row>
    <row r="502" spans="1:1" x14ac:dyDescent="0.15">
      <c r="A502" s="51" t="s">
        <v>667</v>
      </c>
    </row>
    <row r="503" spans="1:1" x14ac:dyDescent="0.15">
      <c r="A503" s="51" t="s">
        <v>668</v>
      </c>
    </row>
    <row r="504" spans="1:1" x14ac:dyDescent="0.15">
      <c r="A504" s="51" t="s">
        <v>669</v>
      </c>
    </row>
    <row r="505" spans="1:1" x14ac:dyDescent="0.15">
      <c r="A505" s="51" t="s">
        <v>670</v>
      </c>
    </row>
    <row r="506" spans="1:1" x14ac:dyDescent="0.15">
      <c r="A506" s="51" t="s">
        <v>671</v>
      </c>
    </row>
    <row r="507" spans="1:1" x14ac:dyDescent="0.15">
      <c r="A507" s="51" t="s">
        <v>672</v>
      </c>
    </row>
    <row r="508" spans="1:1" x14ac:dyDescent="0.15">
      <c r="A508" s="51" t="s">
        <v>673</v>
      </c>
    </row>
    <row r="509" spans="1:1" x14ac:dyDescent="0.15">
      <c r="A509" s="51" t="s">
        <v>674</v>
      </c>
    </row>
    <row r="510" spans="1:1" x14ac:dyDescent="0.15">
      <c r="A510" s="51" t="s">
        <v>675</v>
      </c>
    </row>
    <row r="511" spans="1:1" x14ac:dyDescent="0.15">
      <c r="A511" s="51" t="s">
        <v>676</v>
      </c>
    </row>
    <row r="512" spans="1:1" x14ac:dyDescent="0.15">
      <c r="A512" s="51" t="s">
        <v>677</v>
      </c>
    </row>
    <row r="513" spans="1:1" x14ac:dyDescent="0.15">
      <c r="A513" s="51" t="s">
        <v>678</v>
      </c>
    </row>
    <row r="514" spans="1:1" x14ac:dyDescent="0.15">
      <c r="A514" s="51" t="s">
        <v>679</v>
      </c>
    </row>
    <row r="515" spans="1:1" x14ac:dyDescent="0.15">
      <c r="A515" s="51" t="s">
        <v>680</v>
      </c>
    </row>
    <row r="516" spans="1:1" x14ac:dyDescent="0.15">
      <c r="A516" s="51" t="s">
        <v>681</v>
      </c>
    </row>
    <row r="517" spans="1:1" x14ac:dyDescent="0.15">
      <c r="A517" s="51" t="s">
        <v>682</v>
      </c>
    </row>
    <row r="518" spans="1:1" x14ac:dyDescent="0.15">
      <c r="A518" s="51" t="s">
        <v>683</v>
      </c>
    </row>
    <row r="519" spans="1:1" x14ac:dyDescent="0.15">
      <c r="A519" s="51" t="s">
        <v>684</v>
      </c>
    </row>
    <row r="520" spans="1:1" x14ac:dyDescent="0.15">
      <c r="A520" s="51" t="s">
        <v>685</v>
      </c>
    </row>
    <row r="521" spans="1:1" x14ac:dyDescent="0.15">
      <c r="A521" s="51" t="s">
        <v>686</v>
      </c>
    </row>
    <row r="522" spans="1:1" x14ac:dyDescent="0.15">
      <c r="A522" s="51" t="s">
        <v>687</v>
      </c>
    </row>
    <row r="523" spans="1:1" x14ac:dyDescent="0.15">
      <c r="A523" s="51" t="s">
        <v>688</v>
      </c>
    </row>
    <row r="524" spans="1:1" x14ac:dyDescent="0.15">
      <c r="A524" s="51" t="s">
        <v>689</v>
      </c>
    </row>
    <row r="525" spans="1:1" x14ac:dyDescent="0.15">
      <c r="A525" s="51" t="s">
        <v>690</v>
      </c>
    </row>
    <row r="526" spans="1:1" x14ac:dyDescent="0.15">
      <c r="A526" s="51" t="s">
        <v>691</v>
      </c>
    </row>
    <row r="527" spans="1:1" x14ac:dyDescent="0.15">
      <c r="A527" s="51" t="s">
        <v>692</v>
      </c>
    </row>
    <row r="528" spans="1:1" x14ac:dyDescent="0.15">
      <c r="A528" s="51" t="s">
        <v>693</v>
      </c>
    </row>
    <row r="529" spans="1:1" x14ac:dyDescent="0.15">
      <c r="A529" s="51" t="s">
        <v>694</v>
      </c>
    </row>
    <row r="530" spans="1:1" x14ac:dyDescent="0.15">
      <c r="A530" s="51" t="s">
        <v>695</v>
      </c>
    </row>
    <row r="531" spans="1:1" x14ac:dyDescent="0.15">
      <c r="A531" s="51" t="s">
        <v>696</v>
      </c>
    </row>
    <row r="532" spans="1:1" x14ac:dyDescent="0.15">
      <c r="A532" s="51" t="s">
        <v>697</v>
      </c>
    </row>
    <row r="533" spans="1:1" x14ac:dyDescent="0.15">
      <c r="A533" s="51" t="s">
        <v>698</v>
      </c>
    </row>
    <row r="534" spans="1:1" x14ac:dyDescent="0.15">
      <c r="A534" s="51" t="s">
        <v>699</v>
      </c>
    </row>
    <row r="535" spans="1:1" x14ac:dyDescent="0.15">
      <c r="A535" s="51" t="s">
        <v>700</v>
      </c>
    </row>
    <row r="536" spans="1:1" x14ac:dyDescent="0.15">
      <c r="A536" s="51" t="s">
        <v>701</v>
      </c>
    </row>
    <row r="537" spans="1:1" x14ac:dyDescent="0.15">
      <c r="A537" s="51" t="s">
        <v>702</v>
      </c>
    </row>
    <row r="538" spans="1:1" x14ac:dyDescent="0.15">
      <c r="A538" s="51" t="s">
        <v>703</v>
      </c>
    </row>
    <row r="539" spans="1:1" x14ac:dyDescent="0.15">
      <c r="A539" s="51" t="s">
        <v>704</v>
      </c>
    </row>
    <row r="540" spans="1:1" x14ac:dyDescent="0.15">
      <c r="A540" s="51" t="s">
        <v>705</v>
      </c>
    </row>
    <row r="541" spans="1:1" x14ac:dyDescent="0.15">
      <c r="A541" s="51" t="s">
        <v>706</v>
      </c>
    </row>
    <row r="542" spans="1:1" x14ac:dyDescent="0.15">
      <c r="A542" s="51" t="s">
        <v>707</v>
      </c>
    </row>
    <row r="543" spans="1:1" x14ac:dyDescent="0.15">
      <c r="A543" s="51" t="s">
        <v>708</v>
      </c>
    </row>
    <row r="544" spans="1:1" x14ac:dyDescent="0.15">
      <c r="A544" s="51" t="s">
        <v>709</v>
      </c>
    </row>
    <row r="545" spans="1:1" x14ac:dyDescent="0.15">
      <c r="A545" s="51" t="s">
        <v>710</v>
      </c>
    </row>
    <row r="546" spans="1:1" x14ac:dyDescent="0.15">
      <c r="A546" s="51" t="s">
        <v>711</v>
      </c>
    </row>
    <row r="547" spans="1:1" x14ac:dyDescent="0.15">
      <c r="A547" s="51" t="s">
        <v>712</v>
      </c>
    </row>
    <row r="548" spans="1:1" x14ac:dyDescent="0.15">
      <c r="A548" s="51" t="s">
        <v>713</v>
      </c>
    </row>
    <row r="549" spans="1:1" x14ac:dyDescent="0.15">
      <c r="A549" s="51" t="s">
        <v>714</v>
      </c>
    </row>
    <row r="550" spans="1:1" x14ac:dyDescent="0.15">
      <c r="A550" s="51" t="s">
        <v>715</v>
      </c>
    </row>
    <row r="551" spans="1:1" x14ac:dyDescent="0.15">
      <c r="A551" s="51" t="s">
        <v>716</v>
      </c>
    </row>
    <row r="552" spans="1:1" x14ac:dyDescent="0.15">
      <c r="A552" s="51" t="s">
        <v>717</v>
      </c>
    </row>
    <row r="553" spans="1:1" x14ac:dyDescent="0.15">
      <c r="A553" s="51" t="s">
        <v>718</v>
      </c>
    </row>
    <row r="554" spans="1:1" x14ac:dyDescent="0.15">
      <c r="A554" s="51" t="s">
        <v>719</v>
      </c>
    </row>
    <row r="555" spans="1:1" x14ac:dyDescent="0.15">
      <c r="A555" s="51" t="s">
        <v>720</v>
      </c>
    </row>
    <row r="556" spans="1:1" x14ac:dyDescent="0.15">
      <c r="A556" s="51" t="s">
        <v>721</v>
      </c>
    </row>
    <row r="557" spans="1:1" x14ac:dyDescent="0.15">
      <c r="A557" s="51" t="s">
        <v>722</v>
      </c>
    </row>
    <row r="558" spans="1:1" x14ac:dyDescent="0.15">
      <c r="A558" s="51" t="s">
        <v>723</v>
      </c>
    </row>
    <row r="559" spans="1:1" x14ac:dyDescent="0.15">
      <c r="A559" s="51" t="s">
        <v>724</v>
      </c>
    </row>
    <row r="560" spans="1:1" x14ac:dyDescent="0.15">
      <c r="A560" s="51" t="s">
        <v>725</v>
      </c>
    </row>
    <row r="561" spans="1:1" x14ac:dyDescent="0.15">
      <c r="A561" s="51" t="s">
        <v>726</v>
      </c>
    </row>
    <row r="562" spans="1:1" x14ac:dyDescent="0.15">
      <c r="A562" s="51" t="s">
        <v>727</v>
      </c>
    </row>
    <row r="563" spans="1:1" x14ac:dyDescent="0.15">
      <c r="A563" s="51" t="s">
        <v>728</v>
      </c>
    </row>
    <row r="564" spans="1:1" x14ac:dyDescent="0.15">
      <c r="A564" s="51" t="s">
        <v>729</v>
      </c>
    </row>
    <row r="565" spans="1:1" x14ac:dyDescent="0.15">
      <c r="A565" s="51" t="s">
        <v>730</v>
      </c>
    </row>
    <row r="566" spans="1:1" x14ac:dyDescent="0.15">
      <c r="A566" s="51" t="s">
        <v>731</v>
      </c>
    </row>
    <row r="567" spans="1:1" x14ac:dyDescent="0.15">
      <c r="A567" s="51" t="s">
        <v>732</v>
      </c>
    </row>
    <row r="568" spans="1:1" x14ac:dyDescent="0.15">
      <c r="A568" s="51" t="s">
        <v>733</v>
      </c>
    </row>
    <row r="569" spans="1:1" x14ac:dyDescent="0.15">
      <c r="A569" s="51" t="s">
        <v>734</v>
      </c>
    </row>
    <row r="570" spans="1:1" x14ac:dyDescent="0.15">
      <c r="A570" s="51" t="s">
        <v>735</v>
      </c>
    </row>
    <row r="571" spans="1:1" x14ac:dyDescent="0.15">
      <c r="A571" s="51" t="s">
        <v>736</v>
      </c>
    </row>
    <row r="572" spans="1:1" x14ac:dyDescent="0.15">
      <c r="A572" s="51" t="s">
        <v>737</v>
      </c>
    </row>
    <row r="573" spans="1:1" x14ac:dyDescent="0.15">
      <c r="A573" s="51" t="s">
        <v>738</v>
      </c>
    </row>
    <row r="574" spans="1:1" x14ac:dyDescent="0.15">
      <c r="A574" s="51" t="s">
        <v>739</v>
      </c>
    </row>
    <row r="575" spans="1:1" x14ac:dyDescent="0.15">
      <c r="A575" s="51" t="s">
        <v>740</v>
      </c>
    </row>
    <row r="576" spans="1:1" x14ac:dyDescent="0.15">
      <c r="A576" s="51" t="s">
        <v>741</v>
      </c>
    </row>
    <row r="577" spans="1:1" x14ac:dyDescent="0.15">
      <c r="A577" s="51" t="s">
        <v>742</v>
      </c>
    </row>
    <row r="578" spans="1:1" x14ac:dyDescent="0.15">
      <c r="A578" s="51" t="s">
        <v>743</v>
      </c>
    </row>
    <row r="579" spans="1:1" x14ac:dyDescent="0.15">
      <c r="A579" s="51" t="s">
        <v>744</v>
      </c>
    </row>
    <row r="580" spans="1:1" x14ac:dyDescent="0.15">
      <c r="A580" s="51" t="s">
        <v>745</v>
      </c>
    </row>
    <row r="581" spans="1:1" x14ac:dyDescent="0.15">
      <c r="A581" s="51" t="s">
        <v>746</v>
      </c>
    </row>
    <row r="582" spans="1:1" x14ac:dyDescent="0.15">
      <c r="A582" s="51" t="s">
        <v>747</v>
      </c>
    </row>
    <row r="583" spans="1:1" x14ac:dyDescent="0.15">
      <c r="A583" s="51" t="s">
        <v>748</v>
      </c>
    </row>
    <row r="584" spans="1:1" x14ac:dyDescent="0.15">
      <c r="A584" s="51" t="s">
        <v>749</v>
      </c>
    </row>
    <row r="585" spans="1:1" x14ac:dyDescent="0.15">
      <c r="A585" s="51" t="s">
        <v>750</v>
      </c>
    </row>
    <row r="586" spans="1:1" x14ac:dyDescent="0.15">
      <c r="A586" s="51" t="s">
        <v>751</v>
      </c>
    </row>
    <row r="587" spans="1:1" x14ac:dyDescent="0.15">
      <c r="A587" s="51" t="s">
        <v>752</v>
      </c>
    </row>
    <row r="588" spans="1:1" x14ac:dyDescent="0.15">
      <c r="A588" s="51" t="s">
        <v>753</v>
      </c>
    </row>
    <row r="589" spans="1:1" x14ac:dyDescent="0.15">
      <c r="A589" s="51" t="s">
        <v>754</v>
      </c>
    </row>
    <row r="590" spans="1:1" x14ac:dyDescent="0.15">
      <c r="A590" s="51" t="s">
        <v>755</v>
      </c>
    </row>
    <row r="591" spans="1:1" x14ac:dyDescent="0.15">
      <c r="A591" s="51" t="s">
        <v>756</v>
      </c>
    </row>
    <row r="592" spans="1:1" x14ac:dyDescent="0.15">
      <c r="A592" s="51" t="s">
        <v>757</v>
      </c>
    </row>
    <row r="593" spans="1:1" x14ac:dyDescent="0.15">
      <c r="A593" s="51" t="s">
        <v>758</v>
      </c>
    </row>
    <row r="594" spans="1:1" x14ac:dyDescent="0.15">
      <c r="A594" s="51" t="s">
        <v>759</v>
      </c>
    </row>
    <row r="595" spans="1:1" x14ac:dyDescent="0.15">
      <c r="A595" s="51" t="s">
        <v>760</v>
      </c>
    </row>
    <row r="596" spans="1:1" x14ac:dyDescent="0.15">
      <c r="A596" s="51" t="s">
        <v>761</v>
      </c>
    </row>
    <row r="597" spans="1:1" x14ac:dyDescent="0.15">
      <c r="A597" s="51" t="s">
        <v>762</v>
      </c>
    </row>
    <row r="598" spans="1:1" x14ac:dyDescent="0.15">
      <c r="A598" s="51" t="s">
        <v>763</v>
      </c>
    </row>
    <row r="599" spans="1:1" x14ac:dyDescent="0.15">
      <c r="A599" s="51" t="s">
        <v>764</v>
      </c>
    </row>
    <row r="600" spans="1:1" x14ac:dyDescent="0.15">
      <c r="A600" s="51" t="s">
        <v>765</v>
      </c>
    </row>
    <row r="601" spans="1:1" x14ac:dyDescent="0.15">
      <c r="A601" s="51" t="s">
        <v>766</v>
      </c>
    </row>
    <row r="602" spans="1:1" x14ac:dyDescent="0.15">
      <c r="A602" s="51" t="s">
        <v>767</v>
      </c>
    </row>
    <row r="603" spans="1:1" x14ac:dyDescent="0.15">
      <c r="A603" s="51" t="s">
        <v>768</v>
      </c>
    </row>
    <row r="604" spans="1:1" x14ac:dyDescent="0.15">
      <c r="A604" s="51" t="s">
        <v>769</v>
      </c>
    </row>
    <row r="605" spans="1:1" x14ac:dyDescent="0.15">
      <c r="A605" s="51" t="s">
        <v>770</v>
      </c>
    </row>
    <row r="606" spans="1:1" x14ac:dyDescent="0.15">
      <c r="A606" s="51" t="s">
        <v>771</v>
      </c>
    </row>
    <row r="607" spans="1:1" x14ac:dyDescent="0.15">
      <c r="A607" s="51" t="s">
        <v>772</v>
      </c>
    </row>
    <row r="608" spans="1:1" x14ac:dyDescent="0.15">
      <c r="A608" s="51" t="s">
        <v>773</v>
      </c>
    </row>
    <row r="609" spans="1:1" x14ac:dyDescent="0.15">
      <c r="A609" s="51" t="s">
        <v>774</v>
      </c>
    </row>
    <row r="610" spans="1:1" x14ac:dyDescent="0.15">
      <c r="A610" s="51" t="s">
        <v>775</v>
      </c>
    </row>
    <row r="611" spans="1:1" x14ac:dyDescent="0.15">
      <c r="A611" s="51" t="s">
        <v>776</v>
      </c>
    </row>
    <row r="612" spans="1:1" x14ac:dyDescent="0.15">
      <c r="A612" s="51" t="s">
        <v>777</v>
      </c>
    </row>
    <row r="613" spans="1:1" x14ac:dyDescent="0.15">
      <c r="A613" s="51" t="s">
        <v>778</v>
      </c>
    </row>
    <row r="614" spans="1:1" x14ac:dyDescent="0.15">
      <c r="A614" s="51" t="s">
        <v>779</v>
      </c>
    </row>
    <row r="615" spans="1:1" x14ac:dyDescent="0.15">
      <c r="A615" s="51" t="s">
        <v>780</v>
      </c>
    </row>
    <row r="616" spans="1:1" x14ac:dyDescent="0.15">
      <c r="A616" s="51" t="s">
        <v>781</v>
      </c>
    </row>
    <row r="617" spans="1:1" x14ac:dyDescent="0.15">
      <c r="A617" s="51" t="s">
        <v>782</v>
      </c>
    </row>
    <row r="618" spans="1:1" x14ac:dyDescent="0.15">
      <c r="A618" s="51" t="s">
        <v>783</v>
      </c>
    </row>
    <row r="619" spans="1:1" x14ac:dyDescent="0.15">
      <c r="A619" s="51" t="s">
        <v>784</v>
      </c>
    </row>
    <row r="620" spans="1:1" x14ac:dyDescent="0.15">
      <c r="A620" s="51" t="s">
        <v>785</v>
      </c>
    </row>
    <row r="621" spans="1:1" x14ac:dyDescent="0.15">
      <c r="A621" s="51" t="s">
        <v>786</v>
      </c>
    </row>
    <row r="622" spans="1:1" x14ac:dyDescent="0.15">
      <c r="A622" s="51" t="s">
        <v>787</v>
      </c>
    </row>
    <row r="623" spans="1:1" x14ac:dyDescent="0.15">
      <c r="A623" s="51" t="s">
        <v>788</v>
      </c>
    </row>
    <row r="624" spans="1:1" x14ac:dyDescent="0.15">
      <c r="A624" s="51" t="s">
        <v>789</v>
      </c>
    </row>
    <row r="625" spans="1:1" x14ac:dyDescent="0.15">
      <c r="A625" s="51" t="s">
        <v>790</v>
      </c>
    </row>
    <row r="626" spans="1:1" x14ac:dyDescent="0.15">
      <c r="A626" s="51" t="s">
        <v>791</v>
      </c>
    </row>
    <row r="627" spans="1:1" x14ac:dyDescent="0.15">
      <c r="A627" s="51" t="s">
        <v>792</v>
      </c>
    </row>
    <row r="628" spans="1:1" x14ac:dyDescent="0.15">
      <c r="A628" s="51" t="s">
        <v>793</v>
      </c>
    </row>
    <row r="629" spans="1:1" x14ac:dyDescent="0.15">
      <c r="A629" s="51" t="s">
        <v>794</v>
      </c>
    </row>
    <row r="630" spans="1:1" x14ac:dyDescent="0.15">
      <c r="A630" s="51" t="s">
        <v>795</v>
      </c>
    </row>
    <row r="631" spans="1:1" x14ac:dyDescent="0.15">
      <c r="A631" s="51" t="s">
        <v>796</v>
      </c>
    </row>
    <row r="632" spans="1:1" x14ac:dyDescent="0.15">
      <c r="A632" s="51" t="s">
        <v>797</v>
      </c>
    </row>
    <row r="633" spans="1:1" x14ac:dyDescent="0.15">
      <c r="A633" s="51" t="s">
        <v>798</v>
      </c>
    </row>
    <row r="634" spans="1:1" x14ac:dyDescent="0.15">
      <c r="A634" s="51" t="s">
        <v>799</v>
      </c>
    </row>
    <row r="635" spans="1:1" x14ac:dyDescent="0.15">
      <c r="A635" s="51" t="s">
        <v>800</v>
      </c>
    </row>
    <row r="636" spans="1:1" x14ac:dyDescent="0.15">
      <c r="A636" s="51" t="s">
        <v>801</v>
      </c>
    </row>
    <row r="637" spans="1:1" x14ac:dyDescent="0.15">
      <c r="A637" s="51" t="s">
        <v>802</v>
      </c>
    </row>
    <row r="638" spans="1:1" x14ac:dyDescent="0.15">
      <c r="A638" s="51" t="s">
        <v>803</v>
      </c>
    </row>
    <row r="639" spans="1:1" x14ac:dyDescent="0.15">
      <c r="A639" s="51" t="s">
        <v>804</v>
      </c>
    </row>
    <row r="640" spans="1:1" x14ac:dyDescent="0.15">
      <c r="A640" s="51" t="s">
        <v>805</v>
      </c>
    </row>
    <row r="641" spans="1:1" x14ac:dyDescent="0.15">
      <c r="A641" s="51" t="s">
        <v>806</v>
      </c>
    </row>
    <row r="642" spans="1:1" x14ac:dyDescent="0.15">
      <c r="A642" s="51" t="s">
        <v>807</v>
      </c>
    </row>
    <row r="643" spans="1:1" x14ac:dyDescent="0.15">
      <c r="A643" s="51" t="s">
        <v>808</v>
      </c>
    </row>
    <row r="644" spans="1:1" x14ac:dyDescent="0.15">
      <c r="A644" s="51" t="s">
        <v>809</v>
      </c>
    </row>
    <row r="645" spans="1:1" x14ac:dyDescent="0.15">
      <c r="A645" s="51" t="s">
        <v>810</v>
      </c>
    </row>
    <row r="646" spans="1:1" x14ac:dyDescent="0.15">
      <c r="A646" s="51" t="s">
        <v>811</v>
      </c>
    </row>
    <row r="647" spans="1:1" x14ac:dyDescent="0.15">
      <c r="A647" s="51" t="s">
        <v>812</v>
      </c>
    </row>
    <row r="648" spans="1:1" x14ac:dyDescent="0.15">
      <c r="A648" s="51" t="s">
        <v>813</v>
      </c>
    </row>
    <row r="649" spans="1:1" x14ac:dyDescent="0.15">
      <c r="A649" s="51" t="s">
        <v>814</v>
      </c>
    </row>
    <row r="650" spans="1:1" x14ac:dyDescent="0.15">
      <c r="A650" s="51" t="s">
        <v>815</v>
      </c>
    </row>
    <row r="651" spans="1:1" x14ac:dyDescent="0.15">
      <c r="A651" s="51" t="s">
        <v>816</v>
      </c>
    </row>
    <row r="652" spans="1:1" x14ac:dyDescent="0.15">
      <c r="A652" s="51" t="s">
        <v>817</v>
      </c>
    </row>
    <row r="653" spans="1:1" x14ac:dyDescent="0.15">
      <c r="A653" s="51" t="s">
        <v>818</v>
      </c>
    </row>
    <row r="654" spans="1:1" x14ac:dyDescent="0.15">
      <c r="A654" s="51" t="s">
        <v>819</v>
      </c>
    </row>
    <row r="655" spans="1:1" x14ac:dyDescent="0.15">
      <c r="A655" s="51" t="s">
        <v>820</v>
      </c>
    </row>
    <row r="656" spans="1:1" x14ac:dyDescent="0.15">
      <c r="A656" s="51" t="s">
        <v>821</v>
      </c>
    </row>
    <row r="657" spans="1:1" x14ac:dyDescent="0.15">
      <c r="A657" s="51" t="s">
        <v>822</v>
      </c>
    </row>
    <row r="658" spans="1:1" x14ac:dyDescent="0.15">
      <c r="A658" s="51" t="s">
        <v>823</v>
      </c>
    </row>
    <row r="659" spans="1:1" x14ac:dyDescent="0.15">
      <c r="A659" s="51" t="s">
        <v>824</v>
      </c>
    </row>
    <row r="660" spans="1:1" x14ac:dyDescent="0.15">
      <c r="A660" s="51" t="s">
        <v>825</v>
      </c>
    </row>
    <row r="661" spans="1:1" x14ac:dyDescent="0.15">
      <c r="A661" s="51" t="s">
        <v>826</v>
      </c>
    </row>
    <row r="662" spans="1:1" x14ac:dyDescent="0.15">
      <c r="A662" s="51" t="s">
        <v>827</v>
      </c>
    </row>
    <row r="663" spans="1:1" x14ac:dyDescent="0.15">
      <c r="A663" s="51" t="s">
        <v>828</v>
      </c>
    </row>
    <row r="664" spans="1:1" x14ac:dyDescent="0.15">
      <c r="A664" s="51" t="s">
        <v>829</v>
      </c>
    </row>
    <row r="665" spans="1:1" x14ac:dyDescent="0.15">
      <c r="A665" s="51" t="s">
        <v>830</v>
      </c>
    </row>
    <row r="666" spans="1:1" x14ac:dyDescent="0.15">
      <c r="A666" s="51" t="s">
        <v>831</v>
      </c>
    </row>
    <row r="667" spans="1:1" x14ac:dyDescent="0.15">
      <c r="A667" s="51" t="s">
        <v>832</v>
      </c>
    </row>
    <row r="668" spans="1:1" x14ac:dyDescent="0.15">
      <c r="A668" s="51" t="s">
        <v>833</v>
      </c>
    </row>
    <row r="669" spans="1:1" x14ac:dyDescent="0.15">
      <c r="A669" s="51" t="s">
        <v>834</v>
      </c>
    </row>
    <row r="670" spans="1:1" x14ac:dyDescent="0.15">
      <c r="A670" s="51" t="s">
        <v>835</v>
      </c>
    </row>
    <row r="671" spans="1:1" x14ac:dyDescent="0.15">
      <c r="A671" s="51" t="s">
        <v>836</v>
      </c>
    </row>
    <row r="672" spans="1:1" x14ac:dyDescent="0.15">
      <c r="A672" s="51" t="s">
        <v>837</v>
      </c>
    </row>
    <row r="673" spans="1:1" x14ac:dyDescent="0.15">
      <c r="A673" s="51" t="s">
        <v>838</v>
      </c>
    </row>
    <row r="674" spans="1:1" x14ac:dyDescent="0.15">
      <c r="A674" s="51" t="s">
        <v>839</v>
      </c>
    </row>
    <row r="675" spans="1:1" x14ac:dyDescent="0.15">
      <c r="A675" s="51" t="s">
        <v>840</v>
      </c>
    </row>
    <row r="676" spans="1:1" x14ac:dyDescent="0.15">
      <c r="A676" s="51" t="s">
        <v>841</v>
      </c>
    </row>
    <row r="677" spans="1:1" x14ac:dyDescent="0.15">
      <c r="A677" s="51" t="s">
        <v>842</v>
      </c>
    </row>
    <row r="678" spans="1:1" x14ac:dyDescent="0.15">
      <c r="A678" s="51" t="s">
        <v>843</v>
      </c>
    </row>
    <row r="679" spans="1:1" x14ac:dyDescent="0.15">
      <c r="A679" s="51" t="s">
        <v>844</v>
      </c>
    </row>
    <row r="680" spans="1:1" x14ac:dyDescent="0.15">
      <c r="A680" s="51" t="s">
        <v>845</v>
      </c>
    </row>
    <row r="681" spans="1:1" x14ac:dyDescent="0.15">
      <c r="A681" s="51" t="s">
        <v>846</v>
      </c>
    </row>
    <row r="682" spans="1:1" x14ac:dyDescent="0.15">
      <c r="A682" s="51" t="s">
        <v>847</v>
      </c>
    </row>
    <row r="683" spans="1:1" x14ac:dyDescent="0.15">
      <c r="A683" s="51" t="s">
        <v>848</v>
      </c>
    </row>
    <row r="684" spans="1:1" x14ac:dyDescent="0.15">
      <c r="A684" s="51" t="s">
        <v>849</v>
      </c>
    </row>
    <row r="685" spans="1:1" x14ac:dyDescent="0.15">
      <c r="A685" s="51" t="s">
        <v>850</v>
      </c>
    </row>
    <row r="686" spans="1:1" x14ac:dyDescent="0.15">
      <c r="A686" s="51" t="s">
        <v>851</v>
      </c>
    </row>
    <row r="687" spans="1:1" x14ac:dyDescent="0.15">
      <c r="A687" s="51" t="s">
        <v>852</v>
      </c>
    </row>
    <row r="688" spans="1:1" x14ac:dyDescent="0.15">
      <c r="A688" s="51" t="s">
        <v>853</v>
      </c>
    </row>
    <row r="689" spans="1:1" x14ac:dyDescent="0.15">
      <c r="A689" s="51" t="s">
        <v>854</v>
      </c>
    </row>
    <row r="690" spans="1:1" x14ac:dyDescent="0.15">
      <c r="A690" s="51" t="s">
        <v>855</v>
      </c>
    </row>
    <row r="691" spans="1:1" x14ac:dyDescent="0.15">
      <c r="A691" s="51" t="s">
        <v>856</v>
      </c>
    </row>
    <row r="692" spans="1:1" x14ac:dyDescent="0.15">
      <c r="A692" s="51" t="s">
        <v>857</v>
      </c>
    </row>
    <row r="693" spans="1:1" x14ac:dyDescent="0.15">
      <c r="A693" s="51" t="s">
        <v>858</v>
      </c>
    </row>
    <row r="694" spans="1:1" x14ac:dyDescent="0.15">
      <c r="A694" s="51" t="s">
        <v>859</v>
      </c>
    </row>
    <row r="695" spans="1:1" x14ac:dyDescent="0.15">
      <c r="A695" s="51" t="s">
        <v>860</v>
      </c>
    </row>
    <row r="696" spans="1:1" x14ac:dyDescent="0.15">
      <c r="A696" s="51" t="s">
        <v>861</v>
      </c>
    </row>
    <row r="697" spans="1:1" x14ac:dyDescent="0.15">
      <c r="A697" s="51" t="s">
        <v>862</v>
      </c>
    </row>
    <row r="698" spans="1:1" x14ac:dyDescent="0.15">
      <c r="A698" s="51" t="s">
        <v>863</v>
      </c>
    </row>
    <row r="699" spans="1:1" x14ac:dyDescent="0.15">
      <c r="A699" s="51" t="s">
        <v>864</v>
      </c>
    </row>
    <row r="700" spans="1:1" x14ac:dyDescent="0.15">
      <c r="A700" s="51" t="s">
        <v>865</v>
      </c>
    </row>
    <row r="701" spans="1:1" x14ac:dyDescent="0.15">
      <c r="A701" s="51" t="s">
        <v>866</v>
      </c>
    </row>
    <row r="702" spans="1:1" x14ac:dyDescent="0.15">
      <c r="A702" s="51" t="s">
        <v>867</v>
      </c>
    </row>
    <row r="703" spans="1:1" x14ac:dyDescent="0.15">
      <c r="A703" s="51" t="s">
        <v>868</v>
      </c>
    </row>
    <row r="704" spans="1:1" x14ac:dyDescent="0.15">
      <c r="A704" s="51" t="s">
        <v>869</v>
      </c>
    </row>
    <row r="705" spans="1:1" x14ac:dyDescent="0.15">
      <c r="A705" s="51" t="s">
        <v>870</v>
      </c>
    </row>
    <row r="706" spans="1:1" x14ac:dyDescent="0.15">
      <c r="A706" s="51" t="s">
        <v>871</v>
      </c>
    </row>
    <row r="707" spans="1:1" x14ac:dyDescent="0.15">
      <c r="A707" s="51" t="s">
        <v>872</v>
      </c>
    </row>
    <row r="708" spans="1:1" x14ac:dyDescent="0.15">
      <c r="A708" s="51" t="s">
        <v>873</v>
      </c>
    </row>
    <row r="709" spans="1:1" x14ac:dyDescent="0.15">
      <c r="A709" s="51" t="s">
        <v>874</v>
      </c>
    </row>
    <row r="710" spans="1:1" ht="16.5" x14ac:dyDescent="0.15">
      <c r="A710" s="51" t="s">
        <v>875</v>
      </c>
    </row>
    <row r="711" spans="1:1" x14ac:dyDescent="0.15">
      <c r="A711" s="51" t="s">
        <v>876</v>
      </c>
    </row>
    <row r="712" spans="1:1" x14ac:dyDescent="0.15">
      <c r="A712" s="51" t="s">
        <v>877</v>
      </c>
    </row>
    <row r="713" spans="1:1" x14ac:dyDescent="0.15">
      <c r="A713" s="51" t="s">
        <v>878</v>
      </c>
    </row>
    <row r="714" spans="1:1" x14ac:dyDescent="0.15">
      <c r="A714" s="51" t="s">
        <v>879</v>
      </c>
    </row>
    <row r="715" spans="1:1" x14ac:dyDescent="0.15">
      <c r="A715" s="51" t="s">
        <v>880</v>
      </c>
    </row>
    <row r="716" spans="1:1" x14ac:dyDescent="0.15">
      <c r="A716" s="51" t="s">
        <v>881</v>
      </c>
    </row>
    <row r="717" spans="1:1" x14ac:dyDescent="0.15">
      <c r="A717" s="51" t="s">
        <v>882</v>
      </c>
    </row>
    <row r="718" spans="1:1" x14ac:dyDescent="0.15">
      <c r="A718" s="51" t="s">
        <v>883</v>
      </c>
    </row>
    <row r="719" spans="1:1" x14ac:dyDescent="0.15">
      <c r="A719" s="51" t="s">
        <v>884</v>
      </c>
    </row>
    <row r="720" spans="1:1" x14ac:dyDescent="0.15">
      <c r="A720" s="51" t="s">
        <v>885</v>
      </c>
    </row>
    <row r="721" spans="1:1" x14ac:dyDescent="0.15">
      <c r="A721" s="51" t="s">
        <v>886</v>
      </c>
    </row>
    <row r="722" spans="1:1" x14ac:dyDescent="0.15">
      <c r="A722" s="51" t="s">
        <v>887</v>
      </c>
    </row>
    <row r="723" spans="1:1" x14ac:dyDescent="0.15">
      <c r="A723" s="51" t="s">
        <v>888</v>
      </c>
    </row>
    <row r="724" spans="1:1" x14ac:dyDescent="0.15">
      <c r="A724" s="51" t="s">
        <v>889</v>
      </c>
    </row>
    <row r="725" spans="1:1" x14ac:dyDescent="0.15">
      <c r="A725" s="51" t="s">
        <v>890</v>
      </c>
    </row>
    <row r="726" spans="1:1" x14ac:dyDescent="0.15">
      <c r="A726" s="51" t="s">
        <v>891</v>
      </c>
    </row>
    <row r="727" spans="1:1" x14ac:dyDescent="0.15">
      <c r="A727" s="51" t="s">
        <v>892</v>
      </c>
    </row>
    <row r="728" spans="1:1" x14ac:dyDescent="0.15">
      <c r="A728" s="51" t="s">
        <v>893</v>
      </c>
    </row>
    <row r="729" spans="1:1" x14ac:dyDescent="0.15">
      <c r="A729" s="51" t="s">
        <v>894</v>
      </c>
    </row>
    <row r="730" spans="1:1" x14ac:dyDescent="0.15">
      <c r="A730" s="51" t="s">
        <v>895</v>
      </c>
    </row>
    <row r="731" spans="1:1" x14ac:dyDescent="0.15">
      <c r="A731" s="51" t="s">
        <v>896</v>
      </c>
    </row>
    <row r="732" spans="1:1" x14ac:dyDescent="0.15">
      <c r="A732" s="51" t="s">
        <v>897</v>
      </c>
    </row>
    <row r="733" spans="1:1" ht="16.5" x14ac:dyDescent="0.15">
      <c r="A733" s="51" t="s">
        <v>898</v>
      </c>
    </row>
    <row r="734" spans="1:1" x14ac:dyDescent="0.15">
      <c r="A734" s="51" t="s">
        <v>899</v>
      </c>
    </row>
    <row r="735" spans="1:1" x14ac:dyDescent="0.15">
      <c r="A735" s="51" t="s">
        <v>900</v>
      </c>
    </row>
    <row r="736" spans="1:1" x14ac:dyDescent="0.15">
      <c r="A736" s="51" t="s">
        <v>901</v>
      </c>
    </row>
    <row r="737" spans="1:1" x14ac:dyDescent="0.15">
      <c r="A737" s="51" t="s">
        <v>902</v>
      </c>
    </row>
    <row r="738" spans="1:1" x14ac:dyDescent="0.15">
      <c r="A738" s="51" t="s">
        <v>903</v>
      </c>
    </row>
    <row r="739" spans="1:1" x14ac:dyDescent="0.15">
      <c r="A739" s="51" t="s">
        <v>904</v>
      </c>
    </row>
    <row r="740" spans="1:1" x14ac:dyDescent="0.15">
      <c r="A740" s="51" t="s">
        <v>905</v>
      </c>
    </row>
    <row r="741" spans="1:1" x14ac:dyDescent="0.15">
      <c r="A741" s="51" t="s">
        <v>906</v>
      </c>
    </row>
    <row r="742" spans="1:1" x14ac:dyDescent="0.15">
      <c r="A742" s="51" t="s">
        <v>907</v>
      </c>
    </row>
    <row r="743" spans="1:1" x14ac:dyDescent="0.15">
      <c r="A743" s="51" t="s">
        <v>908</v>
      </c>
    </row>
    <row r="744" spans="1:1" x14ac:dyDescent="0.15">
      <c r="A744" s="51" t="s">
        <v>909</v>
      </c>
    </row>
    <row r="745" spans="1:1" x14ac:dyDescent="0.15">
      <c r="A745" s="51" t="s">
        <v>910</v>
      </c>
    </row>
    <row r="746" spans="1:1" x14ac:dyDescent="0.15">
      <c r="A746" s="51" t="s">
        <v>911</v>
      </c>
    </row>
    <row r="747" spans="1:1" x14ac:dyDescent="0.15">
      <c r="A747" s="51" t="s">
        <v>912</v>
      </c>
    </row>
    <row r="748" spans="1:1" x14ac:dyDescent="0.15">
      <c r="A748" s="51" t="s">
        <v>913</v>
      </c>
    </row>
    <row r="749" spans="1:1" x14ac:dyDescent="0.15">
      <c r="A749" s="51" t="s">
        <v>914</v>
      </c>
    </row>
    <row r="750" spans="1:1" x14ac:dyDescent="0.15">
      <c r="A750" s="51" t="s">
        <v>915</v>
      </c>
    </row>
    <row r="751" spans="1:1" x14ac:dyDescent="0.15">
      <c r="A751" s="51" t="s">
        <v>916</v>
      </c>
    </row>
    <row r="752" spans="1:1" x14ac:dyDescent="0.15">
      <c r="A752" s="51" t="s">
        <v>917</v>
      </c>
    </row>
    <row r="753" spans="1:1" x14ac:dyDescent="0.15">
      <c r="A753" s="51" t="s">
        <v>918</v>
      </c>
    </row>
    <row r="754" spans="1:1" x14ac:dyDescent="0.15">
      <c r="A754" s="51" t="s">
        <v>919</v>
      </c>
    </row>
    <row r="755" spans="1:1" x14ac:dyDescent="0.15">
      <c r="A755" s="51" t="s">
        <v>920</v>
      </c>
    </row>
    <row r="756" spans="1:1" ht="16.5" x14ac:dyDescent="0.15">
      <c r="A756" s="51" t="s">
        <v>921</v>
      </c>
    </row>
    <row r="757" spans="1:1" x14ac:dyDescent="0.15">
      <c r="A757" s="51" t="s">
        <v>922</v>
      </c>
    </row>
    <row r="758" spans="1:1" x14ac:dyDescent="0.15">
      <c r="A758" s="51" t="s">
        <v>923</v>
      </c>
    </row>
    <row r="759" spans="1:1" x14ac:dyDescent="0.15">
      <c r="A759" s="51" t="s">
        <v>924</v>
      </c>
    </row>
    <row r="760" spans="1:1" x14ac:dyDescent="0.15">
      <c r="A760" s="51" t="s">
        <v>925</v>
      </c>
    </row>
    <row r="761" spans="1:1" x14ac:dyDescent="0.15">
      <c r="A761" s="51" t="s">
        <v>926</v>
      </c>
    </row>
    <row r="762" spans="1:1" ht="16.5" x14ac:dyDescent="0.15">
      <c r="A762" s="51" t="s">
        <v>927</v>
      </c>
    </row>
    <row r="763" spans="1:1" x14ac:dyDescent="0.15">
      <c r="A763" s="51" t="s">
        <v>928</v>
      </c>
    </row>
    <row r="764" spans="1:1" x14ac:dyDescent="0.15">
      <c r="A764" s="51" t="s">
        <v>929</v>
      </c>
    </row>
    <row r="765" spans="1:1" x14ac:dyDescent="0.15">
      <c r="A765" s="51" t="s">
        <v>930</v>
      </c>
    </row>
    <row r="766" spans="1:1" x14ac:dyDescent="0.15">
      <c r="A766" s="51" t="s">
        <v>931</v>
      </c>
    </row>
    <row r="767" spans="1:1" x14ac:dyDescent="0.15">
      <c r="A767" s="51" t="s">
        <v>932</v>
      </c>
    </row>
    <row r="768" spans="1:1" x14ac:dyDescent="0.15">
      <c r="A768" s="51" t="s">
        <v>933</v>
      </c>
    </row>
    <row r="769" spans="1:1" x14ac:dyDescent="0.15">
      <c r="A769" s="51" t="s">
        <v>934</v>
      </c>
    </row>
    <row r="770" spans="1:1" x14ac:dyDescent="0.15">
      <c r="A770" s="51" t="s">
        <v>935</v>
      </c>
    </row>
    <row r="771" spans="1:1" x14ac:dyDescent="0.15">
      <c r="A771" s="51" t="s">
        <v>936</v>
      </c>
    </row>
    <row r="772" spans="1:1" x14ac:dyDescent="0.15">
      <c r="A772" s="51" t="s">
        <v>937</v>
      </c>
    </row>
    <row r="773" spans="1:1" x14ac:dyDescent="0.15">
      <c r="A773" s="51" t="s">
        <v>938</v>
      </c>
    </row>
    <row r="774" spans="1:1" x14ac:dyDescent="0.15">
      <c r="A774" s="51" t="s">
        <v>939</v>
      </c>
    </row>
    <row r="775" spans="1:1" x14ac:dyDescent="0.15">
      <c r="A775" s="51" t="s">
        <v>940</v>
      </c>
    </row>
    <row r="776" spans="1:1" x14ac:dyDescent="0.15">
      <c r="A776" s="51" t="s">
        <v>941</v>
      </c>
    </row>
    <row r="777" spans="1:1" x14ac:dyDescent="0.15">
      <c r="A777" s="51" t="s">
        <v>942</v>
      </c>
    </row>
    <row r="778" spans="1:1" x14ac:dyDescent="0.15">
      <c r="A778" s="51" t="s">
        <v>943</v>
      </c>
    </row>
    <row r="779" spans="1:1" x14ac:dyDescent="0.15">
      <c r="A779" s="51" t="s">
        <v>944</v>
      </c>
    </row>
    <row r="780" spans="1:1" x14ac:dyDescent="0.15">
      <c r="A780" s="51" t="s">
        <v>945</v>
      </c>
    </row>
    <row r="781" spans="1:1" x14ac:dyDescent="0.15">
      <c r="A781" s="51" t="s">
        <v>946</v>
      </c>
    </row>
    <row r="782" spans="1:1" x14ac:dyDescent="0.15">
      <c r="A782" s="51" t="s">
        <v>947</v>
      </c>
    </row>
    <row r="783" spans="1:1" x14ac:dyDescent="0.15">
      <c r="A783" s="51" t="s">
        <v>948</v>
      </c>
    </row>
    <row r="784" spans="1:1" x14ac:dyDescent="0.15">
      <c r="A784" s="51" t="s">
        <v>949</v>
      </c>
    </row>
    <row r="785" spans="1:1" x14ac:dyDescent="0.15">
      <c r="A785" s="51" t="s">
        <v>950</v>
      </c>
    </row>
    <row r="786" spans="1:1" x14ac:dyDescent="0.15">
      <c r="A786" s="51" t="s">
        <v>951</v>
      </c>
    </row>
    <row r="787" spans="1:1" x14ac:dyDescent="0.15">
      <c r="A787" s="51" t="s">
        <v>952</v>
      </c>
    </row>
    <row r="788" spans="1:1" x14ac:dyDescent="0.15">
      <c r="A788" s="51" t="s">
        <v>953</v>
      </c>
    </row>
    <row r="789" spans="1:1" x14ac:dyDescent="0.15">
      <c r="A789" s="51" t="s">
        <v>954</v>
      </c>
    </row>
    <row r="790" spans="1:1" x14ac:dyDescent="0.15">
      <c r="A790" s="51" t="s">
        <v>955</v>
      </c>
    </row>
    <row r="791" spans="1:1" x14ac:dyDescent="0.15">
      <c r="A791" s="51" t="s">
        <v>956</v>
      </c>
    </row>
    <row r="792" spans="1:1" x14ac:dyDescent="0.15">
      <c r="A792" s="51" t="s">
        <v>957</v>
      </c>
    </row>
    <row r="793" spans="1:1" x14ac:dyDescent="0.15">
      <c r="A793" s="51" t="s">
        <v>958</v>
      </c>
    </row>
    <row r="794" spans="1:1" x14ac:dyDescent="0.15">
      <c r="A794" s="51" t="s">
        <v>959</v>
      </c>
    </row>
    <row r="795" spans="1:1" x14ac:dyDescent="0.15">
      <c r="A795" s="51" t="s">
        <v>960</v>
      </c>
    </row>
    <row r="796" spans="1:1" x14ac:dyDescent="0.15">
      <c r="A796" s="51" t="s">
        <v>961</v>
      </c>
    </row>
    <row r="797" spans="1:1" x14ac:dyDescent="0.15">
      <c r="A797" s="51" t="s">
        <v>962</v>
      </c>
    </row>
    <row r="798" spans="1:1" x14ac:dyDescent="0.15">
      <c r="A798" s="51" t="s">
        <v>963</v>
      </c>
    </row>
    <row r="799" spans="1:1" x14ac:dyDescent="0.15">
      <c r="A799" s="51" t="s">
        <v>964</v>
      </c>
    </row>
    <row r="800" spans="1:1" x14ac:dyDescent="0.15">
      <c r="A800" s="51" t="s">
        <v>965</v>
      </c>
    </row>
    <row r="801" spans="1:1" x14ac:dyDescent="0.15">
      <c r="A801" s="51" t="s">
        <v>966</v>
      </c>
    </row>
    <row r="802" spans="1:1" x14ac:dyDescent="0.15">
      <c r="A802" s="51" t="s">
        <v>967</v>
      </c>
    </row>
    <row r="803" spans="1:1" x14ac:dyDescent="0.15">
      <c r="A803" s="51" t="s">
        <v>968</v>
      </c>
    </row>
    <row r="804" spans="1:1" x14ac:dyDescent="0.15">
      <c r="A804" s="51" t="s">
        <v>969</v>
      </c>
    </row>
    <row r="805" spans="1:1" x14ac:dyDescent="0.15">
      <c r="A805" s="51" t="s">
        <v>970</v>
      </c>
    </row>
    <row r="806" spans="1:1" x14ac:dyDescent="0.15">
      <c r="A806" s="51" t="s">
        <v>971</v>
      </c>
    </row>
    <row r="807" spans="1:1" x14ac:dyDescent="0.15">
      <c r="A807" s="51" t="s">
        <v>972</v>
      </c>
    </row>
    <row r="808" spans="1:1" x14ac:dyDescent="0.15">
      <c r="A808" s="51" t="s">
        <v>973</v>
      </c>
    </row>
    <row r="809" spans="1:1" x14ac:dyDescent="0.15">
      <c r="A809" s="51" t="s">
        <v>974</v>
      </c>
    </row>
    <row r="810" spans="1:1" x14ac:dyDescent="0.15">
      <c r="A810" s="51" t="s">
        <v>975</v>
      </c>
    </row>
    <row r="811" spans="1:1" x14ac:dyDescent="0.15">
      <c r="A811" s="51" t="s">
        <v>976</v>
      </c>
    </row>
    <row r="812" spans="1:1" x14ac:dyDescent="0.15">
      <c r="A812" s="51" t="s">
        <v>977</v>
      </c>
    </row>
    <row r="813" spans="1:1" x14ac:dyDescent="0.15">
      <c r="A813" s="51" t="s">
        <v>978</v>
      </c>
    </row>
    <row r="814" spans="1:1" x14ac:dyDescent="0.15">
      <c r="A814" s="51" t="s">
        <v>979</v>
      </c>
    </row>
    <row r="815" spans="1:1" x14ac:dyDescent="0.15">
      <c r="A815" s="51" t="s">
        <v>980</v>
      </c>
    </row>
    <row r="816" spans="1:1" x14ac:dyDescent="0.15">
      <c r="A816" s="51" t="s">
        <v>981</v>
      </c>
    </row>
    <row r="817" spans="1:1" x14ac:dyDescent="0.15">
      <c r="A817" s="51" t="s">
        <v>982</v>
      </c>
    </row>
    <row r="818" spans="1:1" x14ac:dyDescent="0.15">
      <c r="A818" s="51" t="s">
        <v>983</v>
      </c>
    </row>
    <row r="819" spans="1:1" x14ac:dyDescent="0.15">
      <c r="A819" s="51" t="s">
        <v>984</v>
      </c>
    </row>
    <row r="820" spans="1:1" x14ac:dyDescent="0.15">
      <c r="A820" s="51" t="s">
        <v>985</v>
      </c>
    </row>
    <row r="821" spans="1:1" x14ac:dyDescent="0.15">
      <c r="A821" s="51" t="s">
        <v>986</v>
      </c>
    </row>
    <row r="822" spans="1:1" x14ac:dyDescent="0.15">
      <c r="A822" s="51" t="s">
        <v>987</v>
      </c>
    </row>
    <row r="823" spans="1:1" x14ac:dyDescent="0.15">
      <c r="A823" s="51" t="s">
        <v>988</v>
      </c>
    </row>
    <row r="824" spans="1:1" x14ac:dyDescent="0.15">
      <c r="A824" s="51" t="s">
        <v>989</v>
      </c>
    </row>
    <row r="825" spans="1:1" x14ac:dyDescent="0.15">
      <c r="A825" s="51" t="s">
        <v>990</v>
      </c>
    </row>
    <row r="826" spans="1:1" x14ac:dyDescent="0.15">
      <c r="A826" s="51" t="s">
        <v>991</v>
      </c>
    </row>
    <row r="827" spans="1:1" x14ac:dyDescent="0.15">
      <c r="A827" s="51" t="s">
        <v>992</v>
      </c>
    </row>
    <row r="828" spans="1:1" x14ac:dyDescent="0.15">
      <c r="A828" s="51" t="s">
        <v>993</v>
      </c>
    </row>
    <row r="829" spans="1:1" x14ac:dyDescent="0.15">
      <c r="A829" s="51" t="s">
        <v>994</v>
      </c>
    </row>
    <row r="830" spans="1:1" x14ac:dyDescent="0.15">
      <c r="A830" s="51" t="s">
        <v>995</v>
      </c>
    </row>
    <row r="831" spans="1:1" x14ac:dyDescent="0.15">
      <c r="A831" s="51" t="s">
        <v>996</v>
      </c>
    </row>
    <row r="832" spans="1:1" x14ac:dyDescent="0.15">
      <c r="A832" s="51" t="s">
        <v>997</v>
      </c>
    </row>
    <row r="833" spans="1:1" x14ac:dyDescent="0.15">
      <c r="A833" s="51" t="s">
        <v>998</v>
      </c>
    </row>
    <row r="834" spans="1:1" x14ac:dyDescent="0.15">
      <c r="A834" s="51" t="s">
        <v>999</v>
      </c>
    </row>
    <row r="835" spans="1:1" x14ac:dyDescent="0.15">
      <c r="A835" s="51" t="s">
        <v>1000</v>
      </c>
    </row>
    <row r="836" spans="1:1" x14ac:dyDescent="0.15">
      <c r="A836" s="51" t="s">
        <v>1001</v>
      </c>
    </row>
    <row r="837" spans="1:1" x14ac:dyDescent="0.15">
      <c r="A837" s="51" t="s">
        <v>1002</v>
      </c>
    </row>
    <row r="838" spans="1:1" x14ac:dyDescent="0.15">
      <c r="A838" s="51" t="s">
        <v>1003</v>
      </c>
    </row>
    <row r="839" spans="1:1" x14ac:dyDescent="0.15">
      <c r="A839" s="51" t="s">
        <v>1004</v>
      </c>
    </row>
    <row r="840" spans="1:1" x14ac:dyDescent="0.15">
      <c r="A840" s="51" t="s">
        <v>1005</v>
      </c>
    </row>
    <row r="841" spans="1:1" x14ac:dyDescent="0.15">
      <c r="A841" s="51" t="s">
        <v>1006</v>
      </c>
    </row>
    <row r="842" spans="1:1" x14ac:dyDescent="0.15">
      <c r="A842" s="51" t="s">
        <v>1007</v>
      </c>
    </row>
    <row r="843" spans="1:1" x14ac:dyDescent="0.15">
      <c r="A843" s="51" t="s">
        <v>1008</v>
      </c>
    </row>
    <row r="844" spans="1:1" x14ac:dyDescent="0.15">
      <c r="A844" s="51" t="s">
        <v>1009</v>
      </c>
    </row>
    <row r="845" spans="1:1" x14ac:dyDescent="0.15">
      <c r="A845" s="51" t="s">
        <v>1010</v>
      </c>
    </row>
    <row r="846" spans="1:1" x14ac:dyDescent="0.15">
      <c r="A846" s="51" t="s">
        <v>1011</v>
      </c>
    </row>
    <row r="847" spans="1:1" x14ac:dyDescent="0.15">
      <c r="A847" s="51" t="s">
        <v>1012</v>
      </c>
    </row>
    <row r="848" spans="1:1" x14ac:dyDescent="0.15">
      <c r="A848" s="51" t="s">
        <v>1013</v>
      </c>
    </row>
    <row r="849" spans="1:1" x14ac:dyDescent="0.15">
      <c r="A849" s="51" t="s">
        <v>1014</v>
      </c>
    </row>
    <row r="850" spans="1:1" x14ac:dyDescent="0.15">
      <c r="A850" s="51" t="s">
        <v>1015</v>
      </c>
    </row>
    <row r="851" spans="1:1" x14ac:dyDescent="0.15">
      <c r="A851" s="51" t="s">
        <v>1016</v>
      </c>
    </row>
    <row r="852" spans="1:1" x14ac:dyDescent="0.15">
      <c r="A852" s="51" t="s">
        <v>1017</v>
      </c>
    </row>
    <row r="853" spans="1:1" x14ac:dyDescent="0.15">
      <c r="A853" s="51" t="s">
        <v>1018</v>
      </c>
    </row>
    <row r="854" spans="1:1" x14ac:dyDescent="0.15">
      <c r="A854" s="51" t="s">
        <v>1019</v>
      </c>
    </row>
    <row r="855" spans="1:1" x14ac:dyDescent="0.15">
      <c r="A855" s="51" t="s">
        <v>1020</v>
      </c>
    </row>
    <row r="856" spans="1:1" x14ac:dyDescent="0.15">
      <c r="A856" s="51" t="s">
        <v>1021</v>
      </c>
    </row>
    <row r="857" spans="1:1" x14ac:dyDescent="0.15">
      <c r="A857" s="51" t="s">
        <v>1022</v>
      </c>
    </row>
    <row r="858" spans="1:1" x14ac:dyDescent="0.15">
      <c r="A858" s="51" t="s">
        <v>1023</v>
      </c>
    </row>
    <row r="859" spans="1:1" x14ac:dyDescent="0.15">
      <c r="A859" s="51" t="s">
        <v>1024</v>
      </c>
    </row>
    <row r="860" spans="1:1" x14ac:dyDescent="0.15">
      <c r="A860" s="51" t="s">
        <v>1025</v>
      </c>
    </row>
    <row r="861" spans="1:1" x14ac:dyDescent="0.15">
      <c r="A861" s="51" t="s">
        <v>1026</v>
      </c>
    </row>
    <row r="862" spans="1:1" x14ac:dyDescent="0.15">
      <c r="A862" s="51" t="s">
        <v>1027</v>
      </c>
    </row>
    <row r="863" spans="1:1" x14ac:dyDescent="0.15">
      <c r="A863" s="51" t="s">
        <v>1028</v>
      </c>
    </row>
    <row r="864" spans="1:1" x14ac:dyDescent="0.15">
      <c r="A864" s="51" t="s">
        <v>1029</v>
      </c>
    </row>
    <row r="865" spans="1:1" x14ac:dyDescent="0.15">
      <c r="A865" s="51" t="s">
        <v>1030</v>
      </c>
    </row>
    <row r="866" spans="1:1" x14ac:dyDescent="0.15">
      <c r="A866" s="51" t="s">
        <v>1031</v>
      </c>
    </row>
    <row r="867" spans="1:1" x14ac:dyDescent="0.15">
      <c r="A867" s="51" t="s">
        <v>1032</v>
      </c>
    </row>
    <row r="868" spans="1:1" x14ac:dyDescent="0.15">
      <c r="A868" s="51" t="s">
        <v>1033</v>
      </c>
    </row>
    <row r="869" spans="1:1" x14ac:dyDescent="0.15">
      <c r="A869" s="51" t="s">
        <v>1034</v>
      </c>
    </row>
    <row r="870" spans="1:1" x14ac:dyDescent="0.15">
      <c r="A870" s="51" t="s">
        <v>1035</v>
      </c>
    </row>
    <row r="871" spans="1:1" x14ac:dyDescent="0.15">
      <c r="A871" s="51" t="s">
        <v>1036</v>
      </c>
    </row>
    <row r="872" spans="1:1" x14ac:dyDescent="0.15">
      <c r="A872" s="51" t="s">
        <v>1037</v>
      </c>
    </row>
    <row r="873" spans="1:1" x14ac:dyDescent="0.15">
      <c r="A873" s="51" t="s">
        <v>1038</v>
      </c>
    </row>
    <row r="874" spans="1:1" x14ac:dyDescent="0.15">
      <c r="A874" s="51" t="s">
        <v>1039</v>
      </c>
    </row>
    <row r="875" spans="1:1" x14ac:dyDescent="0.15">
      <c r="A875" s="51" t="s">
        <v>1040</v>
      </c>
    </row>
    <row r="876" spans="1:1" x14ac:dyDescent="0.15">
      <c r="A876" s="51" t="s">
        <v>1041</v>
      </c>
    </row>
    <row r="877" spans="1:1" x14ac:dyDescent="0.15">
      <c r="A877" s="51" t="s">
        <v>1042</v>
      </c>
    </row>
    <row r="878" spans="1:1" x14ac:dyDescent="0.15">
      <c r="A878" s="51" t="s">
        <v>1043</v>
      </c>
    </row>
    <row r="879" spans="1:1" x14ac:dyDescent="0.15">
      <c r="A879" s="51" t="s">
        <v>1044</v>
      </c>
    </row>
    <row r="880" spans="1:1" x14ac:dyDescent="0.15">
      <c r="A880" s="51" t="s">
        <v>1045</v>
      </c>
    </row>
    <row r="881" spans="1:1" x14ac:dyDescent="0.15">
      <c r="A881" s="51" t="s">
        <v>1046</v>
      </c>
    </row>
    <row r="882" spans="1:1" x14ac:dyDescent="0.15">
      <c r="A882" s="51" t="s">
        <v>1047</v>
      </c>
    </row>
    <row r="883" spans="1:1" x14ac:dyDescent="0.15">
      <c r="A883" s="51" t="s">
        <v>1048</v>
      </c>
    </row>
    <row r="884" spans="1:1" x14ac:dyDescent="0.15">
      <c r="A884" s="51" t="s">
        <v>1049</v>
      </c>
    </row>
    <row r="885" spans="1:1" x14ac:dyDescent="0.15">
      <c r="A885" s="51" t="s">
        <v>1050</v>
      </c>
    </row>
    <row r="886" spans="1:1" x14ac:dyDescent="0.15">
      <c r="A886" s="51" t="s">
        <v>1051</v>
      </c>
    </row>
    <row r="887" spans="1:1" x14ac:dyDescent="0.15">
      <c r="A887" s="51" t="s">
        <v>1052</v>
      </c>
    </row>
    <row r="888" spans="1:1" x14ac:dyDescent="0.15">
      <c r="A888" s="51" t="s">
        <v>1053</v>
      </c>
    </row>
    <row r="889" spans="1:1" x14ac:dyDescent="0.15">
      <c r="A889" s="51" t="s">
        <v>1054</v>
      </c>
    </row>
    <row r="890" spans="1:1" x14ac:dyDescent="0.15">
      <c r="A890" s="51" t="s">
        <v>1055</v>
      </c>
    </row>
    <row r="891" spans="1:1" x14ac:dyDescent="0.15">
      <c r="A891" s="51" t="s">
        <v>1056</v>
      </c>
    </row>
    <row r="892" spans="1:1" x14ac:dyDescent="0.15">
      <c r="A892" s="51" t="s">
        <v>1057</v>
      </c>
    </row>
    <row r="893" spans="1:1" x14ac:dyDescent="0.15">
      <c r="A893" s="51" t="s">
        <v>1058</v>
      </c>
    </row>
    <row r="894" spans="1:1" x14ac:dyDescent="0.15">
      <c r="A894" s="51" t="s">
        <v>1059</v>
      </c>
    </row>
    <row r="895" spans="1:1" x14ac:dyDescent="0.15">
      <c r="A895" s="51" t="s">
        <v>1060</v>
      </c>
    </row>
    <row r="896" spans="1:1" x14ac:dyDescent="0.15">
      <c r="A896" s="51" t="s">
        <v>1061</v>
      </c>
    </row>
    <row r="897" spans="1:1" x14ac:dyDescent="0.15">
      <c r="A897" s="51" t="s">
        <v>1062</v>
      </c>
    </row>
    <row r="898" spans="1:1" x14ac:dyDescent="0.15">
      <c r="A898" s="51" t="s">
        <v>1063</v>
      </c>
    </row>
    <row r="899" spans="1:1" x14ac:dyDescent="0.15">
      <c r="A899" s="51" t="s">
        <v>1064</v>
      </c>
    </row>
    <row r="900" spans="1:1" x14ac:dyDescent="0.15">
      <c r="A900" s="51" t="s">
        <v>1065</v>
      </c>
    </row>
    <row r="901" spans="1:1" x14ac:dyDescent="0.15">
      <c r="A901" s="51" t="s">
        <v>1066</v>
      </c>
    </row>
    <row r="902" spans="1:1" x14ac:dyDescent="0.15">
      <c r="A902" s="51" t="s">
        <v>1067</v>
      </c>
    </row>
    <row r="903" spans="1:1" x14ac:dyDescent="0.15">
      <c r="A903" s="51" t="s">
        <v>1068</v>
      </c>
    </row>
    <row r="904" spans="1:1" x14ac:dyDescent="0.15">
      <c r="A904" s="51" t="s">
        <v>1069</v>
      </c>
    </row>
    <row r="905" spans="1:1" x14ac:dyDescent="0.15">
      <c r="A905" s="51" t="s">
        <v>1070</v>
      </c>
    </row>
    <row r="906" spans="1:1" x14ac:dyDescent="0.15">
      <c r="A906" s="51" t="s">
        <v>1071</v>
      </c>
    </row>
    <row r="907" spans="1:1" x14ac:dyDescent="0.15">
      <c r="A907" s="51" t="s">
        <v>1072</v>
      </c>
    </row>
    <row r="908" spans="1:1" x14ac:dyDescent="0.15">
      <c r="A908" s="51" t="s">
        <v>1073</v>
      </c>
    </row>
    <row r="909" spans="1:1" x14ac:dyDescent="0.15">
      <c r="A909" s="51" t="s">
        <v>1074</v>
      </c>
    </row>
    <row r="910" spans="1:1" x14ac:dyDescent="0.15">
      <c r="A910" s="51" t="s">
        <v>1075</v>
      </c>
    </row>
    <row r="911" spans="1:1" x14ac:dyDescent="0.15">
      <c r="A911" s="51" t="s">
        <v>1076</v>
      </c>
    </row>
    <row r="912" spans="1:1" x14ac:dyDescent="0.15">
      <c r="A912" s="51" t="s">
        <v>1077</v>
      </c>
    </row>
    <row r="913" spans="1:1" x14ac:dyDescent="0.15">
      <c r="A913" s="51" t="s">
        <v>1078</v>
      </c>
    </row>
    <row r="914" spans="1:1" x14ac:dyDescent="0.15">
      <c r="A914" s="51" t="s">
        <v>1079</v>
      </c>
    </row>
    <row r="915" spans="1:1" x14ac:dyDescent="0.15">
      <c r="A915" s="51" t="s">
        <v>1080</v>
      </c>
    </row>
    <row r="916" spans="1:1" x14ac:dyDescent="0.15">
      <c r="A916" s="51" t="s">
        <v>1081</v>
      </c>
    </row>
    <row r="917" spans="1:1" x14ac:dyDescent="0.15">
      <c r="A917" s="51" t="s">
        <v>1082</v>
      </c>
    </row>
    <row r="918" spans="1:1" x14ac:dyDescent="0.15">
      <c r="A918" s="51" t="s">
        <v>1083</v>
      </c>
    </row>
    <row r="919" spans="1:1" x14ac:dyDescent="0.15">
      <c r="A919" s="51" t="s">
        <v>1084</v>
      </c>
    </row>
    <row r="920" spans="1:1" x14ac:dyDescent="0.15">
      <c r="A920" s="51" t="s">
        <v>1085</v>
      </c>
    </row>
    <row r="921" spans="1:1" x14ac:dyDescent="0.15">
      <c r="A921" s="51" t="s">
        <v>1086</v>
      </c>
    </row>
    <row r="922" spans="1:1" x14ac:dyDescent="0.15">
      <c r="A922" s="51" t="s">
        <v>1087</v>
      </c>
    </row>
    <row r="923" spans="1:1" x14ac:dyDescent="0.15">
      <c r="A923" s="51" t="s">
        <v>1088</v>
      </c>
    </row>
    <row r="924" spans="1:1" x14ac:dyDescent="0.15">
      <c r="A924" s="51" t="s">
        <v>1089</v>
      </c>
    </row>
    <row r="925" spans="1:1" x14ac:dyDescent="0.15">
      <c r="A925" s="51" t="s">
        <v>1090</v>
      </c>
    </row>
    <row r="926" spans="1:1" x14ac:dyDescent="0.15">
      <c r="A926" s="51" t="s">
        <v>1091</v>
      </c>
    </row>
    <row r="927" spans="1:1" x14ac:dyDescent="0.15">
      <c r="A927" s="51" t="s">
        <v>1092</v>
      </c>
    </row>
    <row r="928" spans="1:1" x14ac:dyDescent="0.15">
      <c r="A928" s="51" t="s">
        <v>1093</v>
      </c>
    </row>
    <row r="929" spans="1:1" x14ac:dyDescent="0.15">
      <c r="A929" s="51" t="s">
        <v>1094</v>
      </c>
    </row>
    <row r="930" spans="1:1" x14ac:dyDescent="0.15">
      <c r="A930" s="51" t="s">
        <v>1095</v>
      </c>
    </row>
    <row r="931" spans="1:1" x14ac:dyDescent="0.15">
      <c r="A931" s="51" t="s">
        <v>1096</v>
      </c>
    </row>
    <row r="932" spans="1:1" x14ac:dyDescent="0.15">
      <c r="A932" s="51" t="s">
        <v>1097</v>
      </c>
    </row>
    <row r="933" spans="1:1" x14ac:dyDescent="0.15">
      <c r="A933" s="51" t="s">
        <v>1098</v>
      </c>
    </row>
    <row r="934" spans="1:1" x14ac:dyDescent="0.15">
      <c r="A934" s="51" t="s">
        <v>1099</v>
      </c>
    </row>
    <row r="935" spans="1:1" x14ac:dyDescent="0.15">
      <c r="A935" s="51" t="s">
        <v>1100</v>
      </c>
    </row>
    <row r="936" spans="1:1" x14ac:dyDescent="0.15">
      <c r="A936" s="51" t="s">
        <v>1101</v>
      </c>
    </row>
    <row r="937" spans="1:1" x14ac:dyDescent="0.15">
      <c r="A937" s="51" t="s">
        <v>1102</v>
      </c>
    </row>
    <row r="938" spans="1:1" x14ac:dyDescent="0.15">
      <c r="A938" s="51" t="s">
        <v>1103</v>
      </c>
    </row>
    <row r="939" spans="1:1" x14ac:dyDescent="0.15">
      <c r="A939" s="51" t="s">
        <v>1104</v>
      </c>
    </row>
    <row r="940" spans="1:1" x14ac:dyDescent="0.15">
      <c r="A940" s="51" t="s">
        <v>1105</v>
      </c>
    </row>
    <row r="941" spans="1:1" x14ac:dyDescent="0.15">
      <c r="A941" s="51" t="s">
        <v>1106</v>
      </c>
    </row>
    <row r="942" spans="1:1" x14ac:dyDescent="0.15">
      <c r="A942" s="51" t="s">
        <v>1107</v>
      </c>
    </row>
    <row r="943" spans="1:1" x14ac:dyDescent="0.15">
      <c r="A943" s="51" t="s">
        <v>1108</v>
      </c>
    </row>
    <row r="944" spans="1:1" x14ac:dyDescent="0.15">
      <c r="A944" s="51" t="s">
        <v>1109</v>
      </c>
    </row>
    <row r="945" spans="1:1" x14ac:dyDescent="0.15">
      <c r="A945" s="51" t="s">
        <v>1110</v>
      </c>
    </row>
    <row r="946" spans="1:1" x14ac:dyDescent="0.15">
      <c r="A946" s="51" t="s">
        <v>1111</v>
      </c>
    </row>
    <row r="947" spans="1:1" x14ac:dyDescent="0.15">
      <c r="A947" s="51" t="s">
        <v>1112</v>
      </c>
    </row>
    <row r="948" spans="1:1" x14ac:dyDescent="0.15">
      <c r="A948" s="51" t="s">
        <v>1113</v>
      </c>
    </row>
    <row r="949" spans="1:1" x14ac:dyDescent="0.15">
      <c r="A949" s="51" t="s">
        <v>1114</v>
      </c>
    </row>
    <row r="950" spans="1:1" x14ac:dyDescent="0.15">
      <c r="A950" s="51" t="s">
        <v>1115</v>
      </c>
    </row>
    <row r="951" spans="1:1" x14ac:dyDescent="0.15">
      <c r="A951" s="51" t="s">
        <v>1116</v>
      </c>
    </row>
    <row r="952" spans="1:1" x14ac:dyDescent="0.15">
      <c r="A952" s="51" t="s">
        <v>1117</v>
      </c>
    </row>
    <row r="953" spans="1:1" x14ac:dyDescent="0.15">
      <c r="A953" s="51" t="s">
        <v>1118</v>
      </c>
    </row>
    <row r="954" spans="1:1" x14ac:dyDescent="0.15">
      <c r="A954" s="51" t="s">
        <v>1119</v>
      </c>
    </row>
    <row r="955" spans="1:1" x14ac:dyDescent="0.15">
      <c r="A955" s="51" t="s">
        <v>1120</v>
      </c>
    </row>
    <row r="956" spans="1:1" x14ac:dyDescent="0.15">
      <c r="A956" s="51" t="s">
        <v>1121</v>
      </c>
    </row>
    <row r="957" spans="1:1" x14ac:dyDescent="0.15">
      <c r="A957" s="51" t="s">
        <v>1122</v>
      </c>
    </row>
    <row r="958" spans="1:1" x14ac:dyDescent="0.15">
      <c r="A958" s="51" t="s">
        <v>1123</v>
      </c>
    </row>
    <row r="959" spans="1:1" x14ac:dyDescent="0.15">
      <c r="A959" s="51" t="s">
        <v>1124</v>
      </c>
    </row>
    <row r="960" spans="1:1" x14ac:dyDescent="0.15">
      <c r="A960" s="51" t="s">
        <v>1125</v>
      </c>
    </row>
    <row r="961" spans="1:1" x14ac:dyDescent="0.15">
      <c r="A961" s="51" t="s">
        <v>1126</v>
      </c>
    </row>
    <row r="962" spans="1:1" x14ac:dyDescent="0.15">
      <c r="A962" s="51" t="s">
        <v>1127</v>
      </c>
    </row>
    <row r="963" spans="1:1" x14ac:dyDescent="0.15">
      <c r="A963" s="51" t="s">
        <v>1128</v>
      </c>
    </row>
    <row r="964" spans="1:1" x14ac:dyDescent="0.15">
      <c r="A964" s="51" t="s">
        <v>1129</v>
      </c>
    </row>
    <row r="965" spans="1:1" x14ac:dyDescent="0.15">
      <c r="A965" s="51" t="s">
        <v>1130</v>
      </c>
    </row>
    <row r="966" spans="1:1" x14ac:dyDescent="0.15">
      <c r="A966" s="51" t="s">
        <v>1131</v>
      </c>
    </row>
    <row r="967" spans="1:1" x14ac:dyDescent="0.15">
      <c r="A967" s="51" t="s">
        <v>1132</v>
      </c>
    </row>
    <row r="968" spans="1:1" x14ac:dyDescent="0.15">
      <c r="A968" s="51" t="s">
        <v>1133</v>
      </c>
    </row>
    <row r="969" spans="1:1" x14ac:dyDescent="0.15">
      <c r="A969" s="51" t="s">
        <v>1134</v>
      </c>
    </row>
    <row r="970" spans="1:1" x14ac:dyDescent="0.15">
      <c r="A970" s="51" t="s">
        <v>1135</v>
      </c>
    </row>
    <row r="971" spans="1:1" x14ac:dyDescent="0.15">
      <c r="A971" s="51" t="s">
        <v>1136</v>
      </c>
    </row>
    <row r="972" spans="1:1" x14ac:dyDescent="0.15">
      <c r="A972" s="51" t="s">
        <v>1137</v>
      </c>
    </row>
    <row r="973" spans="1:1" x14ac:dyDescent="0.15">
      <c r="A973" s="51" t="s">
        <v>1138</v>
      </c>
    </row>
    <row r="974" spans="1:1" x14ac:dyDescent="0.15">
      <c r="A974" s="51" t="s">
        <v>1139</v>
      </c>
    </row>
    <row r="975" spans="1:1" x14ac:dyDescent="0.15">
      <c r="A975" s="51" t="s">
        <v>1140</v>
      </c>
    </row>
    <row r="976" spans="1:1" x14ac:dyDescent="0.15">
      <c r="A976" s="51" t="s">
        <v>1141</v>
      </c>
    </row>
    <row r="977" spans="1:1" x14ac:dyDescent="0.15">
      <c r="A977" s="51" t="s">
        <v>1142</v>
      </c>
    </row>
    <row r="978" spans="1:1" x14ac:dyDescent="0.15">
      <c r="A978" s="51" t="s">
        <v>1143</v>
      </c>
    </row>
    <row r="979" spans="1:1" x14ac:dyDescent="0.15">
      <c r="A979" s="51" t="s">
        <v>1144</v>
      </c>
    </row>
    <row r="980" spans="1:1" x14ac:dyDescent="0.15">
      <c r="A980" s="51" t="s">
        <v>1145</v>
      </c>
    </row>
    <row r="981" spans="1:1" x14ac:dyDescent="0.15">
      <c r="A981" s="51" t="s">
        <v>1146</v>
      </c>
    </row>
    <row r="982" spans="1:1" x14ac:dyDescent="0.15">
      <c r="A982" s="51" t="s">
        <v>1147</v>
      </c>
    </row>
    <row r="983" spans="1:1" x14ac:dyDescent="0.15">
      <c r="A983" s="51" t="s">
        <v>1148</v>
      </c>
    </row>
    <row r="984" spans="1:1" x14ac:dyDescent="0.15">
      <c r="A984" s="51" t="s">
        <v>1149</v>
      </c>
    </row>
    <row r="985" spans="1:1" x14ac:dyDescent="0.15">
      <c r="A985" s="51" t="s">
        <v>1150</v>
      </c>
    </row>
    <row r="986" spans="1:1" x14ac:dyDescent="0.15">
      <c r="A986" s="51" t="s">
        <v>1151</v>
      </c>
    </row>
    <row r="987" spans="1:1" x14ac:dyDescent="0.15">
      <c r="A987" s="51" t="s">
        <v>1152</v>
      </c>
    </row>
    <row r="988" spans="1:1" x14ac:dyDescent="0.15">
      <c r="A988" s="51" t="s">
        <v>1153</v>
      </c>
    </row>
    <row r="989" spans="1:1" x14ac:dyDescent="0.15">
      <c r="A989" s="51" t="s">
        <v>1154</v>
      </c>
    </row>
    <row r="990" spans="1:1" x14ac:dyDescent="0.15">
      <c r="A990" s="51" t="s">
        <v>1155</v>
      </c>
    </row>
    <row r="991" spans="1:1" x14ac:dyDescent="0.15">
      <c r="A991" s="51" t="s">
        <v>1156</v>
      </c>
    </row>
    <row r="992" spans="1:1" x14ac:dyDescent="0.15">
      <c r="A992" s="51" t="s">
        <v>1157</v>
      </c>
    </row>
    <row r="993" spans="1:1" x14ac:dyDescent="0.15">
      <c r="A993" s="51" t="s">
        <v>1158</v>
      </c>
    </row>
    <row r="994" spans="1:1" x14ac:dyDescent="0.15">
      <c r="A994" s="51" t="s">
        <v>1159</v>
      </c>
    </row>
    <row r="995" spans="1:1" x14ac:dyDescent="0.15">
      <c r="A995" s="51" t="s">
        <v>1160</v>
      </c>
    </row>
    <row r="996" spans="1:1" x14ac:dyDescent="0.15">
      <c r="A996" s="51" t="s">
        <v>1161</v>
      </c>
    </row>
    <row r="997" spans="1:1" x14ac:dyDescent="0.15">
      <c r="A997" s="51" t="s">
        <v>1162</v>
      </c>
    </row>
    <row r="998" spans="1:1" x14ac:dyDescent="0.15">
      <c r="A998" s="51" t="s">
        <v>1163</v>
      </c>
    </row>
    <row r="999" spans="1:1" x14ac:dyDescent="0.15">
      <c r="A999" s="51" t="s">
        <v>1164</v>
      </c>
    </row>
    <row r="1000" spans="1:1" x14ac:dyDescent="0.15">
      <c r="A1000" s="51" t="s">
        <v>1165</v>
      </c>
    </row>
    <row r="1001" spans="1:1" ht="16.5" x14ac:dyDescent="0.15">
      <c r="A1001" s="51" t="s">
        <v>1166</v>
      </c>
    </row>
    <row r="1002" spans="1:1" x14ac:dyDescent="0.15">
      <c r="A1002" s="51" t="s">
        <v>1167</v>
      </c>
    </row>
    <row r="1003" spans="1:1" x14ac:dyDescent="0.15">
      <c r="A1003" s="51" t="s">
        <v>1168</v>
      </c>
    </row>
    <row r="1004" spans="1:1" x14ac:dyDescent="0.15">
      <c r="A1004" s="51" t="s">
        <v>1169</v>
      </c>
    </row>
    <row r="1005" spans="1:1" x14ac:dyDescent="0.15">
      <c r="A1005" s="51" t="s">
        <v>1170</v>
      </c>
    </row>
    <row r="1006" spans="1:1" x14ac:dyDescent="0.15">
      <c r="A1006" s="51" t="s">
        <v>1171</v>
      </c>
    </row>
    <row r="1007" spans="1:1" x14ac:dyDescent="0.15">
      <c r="A1007" s="51" t="s">
        <v>1172</v>
      </c>
    </row>
    <row r="1008" spans="1:1" x14ac:dyDescent="0.15">
      <c r="A1008" s="51" t="s">
        <v>1173</v>
      </c>
    </row>
    <row r="1009" spans="1:1" x14ac:dyDescent="0.15">
      <c r="A1009" s="51" t="s">
        <v>1174</v>
      </c>
    </row>
    <row r="1010" spans="1:1" x14ac:dyDescent="0.15">
      <c r="A1010" s="51" t="s">
        <v>1175</v>
      </c>
    </row>
    <row r="1011" spans="1:1" x14ac:dyDescent="0.15">
      <c r="A1011" s="51" t="s">
        <v>1176</v>
      </c>
    </row>
    <row r="1012" spans="1:1" x14ac:dyDescent="0.15">
      <c r="A1012" s="51" t="s">
        <v>1177</v>
      </c>
    </row>
    <row r="1013" spans="1:1" x14ac:dyDescent="0.15">
      <c r="A1013" s="51" t="s">
        <v>1178</v>
      </c>
    </row>
    <row r="1014" spans="1:1" x14ac:dyDescent="0.15">
      <c r="A1014" s="51" t="s">
        <v>1179</v>
      </c>
    </row>
    <row r="1015" spans="1:1" x14ac:dyDescent="0.15">
      <c r="A1015" s="51" t="s">
        <v>1180</v>
      </c>
    </row>
    <row r="1016" spans="1:1" x14ac:dyDescent="0.15">
      <c r="A1016" s="51" t="s">
        <v>1181</v>
      </c>
    </row>
    <row r="1017" spans="1:1" x14ac:dyDescent="0.15">
      <c r="A1017" s="51" t="s">
        <v>1182</v>
      </c>
    </row>
    <row r="1018" spans="1:1" x14ac:dyDescent="0.15">
      <c r="A1018" s="51" t="s">
        <v>1183</v>
      </c>
    </row>
    <row r="1019" spans="1:1" x14ac:dyDescent="0.15">
      <c r="A1019" s="51" t="s">
        <v>1184</v>
      </c>
    </row>
    <row r="1020" spans="1:1" x14ac:dyDescent="0.15">
      <c r="A1020" s="51" t="s">
        <v>1185</v>
      </c>
    </row>
    <row r="1021" spans="1:1" x14ac:dyDescent="0.15">
      <c r="A1021" s="51" t="s">
        <v>1186</v>
      </c>
    </row>
    <row r="1022" spans="1:1" x14ac:dyDescent="0.15">
      <c r="A1022" s="51" t="s">
        <v>1187</v>
      </c>
    </row>
    <row r="1023" spans="1:1" x14ac:dyDescent="0.15">
      <c r="A1023" s="51" t="s">
        <v>1188</v>
      </c>
    </row>
    <row r="1024" spans="1:1" x14ac:dyDescent="0.15">
      <c r="A1024" s="51" t="s">
        <v>1189</v>
      </c>
    </row>
    <row r="1025" spans="1:1" x14ac:dyDescent="0.15">
      <c r="A1025" s="51" t="s">
        <v>1190</v>
      </c>
    </row>
    <row r="1026" spans="1:1" x14ac:dyDescent="0.15">
      <c r="A1026" s="51" t="s">
        <v>1191</v>
      </c>
    </row>
    <row r="1027" spans="1:1" x14ac:dyDescent="0.15">
      <c r="A1027" s="51" t="s">
        <v>1192</v>
      </c>
    </row>
    <row r="1028" spans="1:1" x14ac:dyDescent="0.15">
      <c r="A1028" s="51" t="s">
        <v>1193</v>
      </c>
    </row>
    <row r="1029" spans="1:1" x14ac:dyDescent="0.15">
      <c r="A1029" s="51" t="s">
        <v>1194</v>
      </c>
    </row>
    <row r="1030" spans="1:1" x14ac:dyDescent="0.15">
      <c r="A1030" s="51" t="s">
        <v>1195</v>
      </c>
    </row>
    <row r="1031" spans="1:1" x14ac:dyDescent="0.15">
      <c r="A1031" s="51" t="s">
        <v>1196</v>
      </c>
    </row>
    <row r="1032" spans="1:1" x14ac:dyDescent="0.15">
      <c r="A1032" s="51" t="s">
        <v>1197</v>
      </c>
    </row>
    <row r="1033" spans="1:1" x14ac:dyDescent="0.15">
      <c r="A1033" s="51" t="s">
        <v>1198</v>
      </c>
    </row>
    <row r="1034" spans="1:1" x14ac:dyDescent="0.15">
      <c r="A1034" s="51" t="s">
        <v>1199</v>
      </c>
    </row>
    <row r="1035" spans="1:1" x14ac:dyDescent="0.15">
      <c r="A1035" s="51" t="s">
        <v>1200</v>
      </c>
    </row>
    <row r="1036" spans="1:1" x14ac:dyDescent="0.15">
      <c r="A1036" s="51" t="s">
        <v>1201</v>
      </c>
    </row>
    <row r="1037" spans="1:1" x14ac:dyDescent="0.15">
      <c r="A1037" s="51" t="s">
        <v>1202</v>
      </c>
    </row>
    <row r="1038" spans="1:1" x14ac:dyDescent="0.15">
      <c r="A1038" s="51" t="s">
        <v>1203</v>
      </c>
    </row>
    <row r="1039" spans="1:1" x14ac:dyDescent="0.15">
      <c r="A1039" s="51" t="s">
        <v>1204</v>
      </c>
    </row>
    <row r="1040" spans="1:1" x14ac:dyDescent="0.15">
      <c r="A1040" s="51" t="s">
        <v>1205</v>
      </c>
    </row>
    <row r="1041" spans="1:1" x14ac:dyDescent="0.15">
      <c r="A1041" s="51" t="s">
        <v>1206</v>
      </c>
    </row>
    <row r="1042" spans="1:1" x14ac:dyDescent="0.15">
      <c r="A1042" s="51" t="s">
        <v>1207</v>
      </c>
    </row>
    <row r="1043" spans="1:1" x14ac:dyDescent="0.15">
      <c r="A1043" s="51" t="s">
        <v>1208</v>
      </c>
    </row>
    <row r="1044" spans="1:1" x14ac:dyDescent="0.15">
      <c r="A1044" s="51" t="s">
        <v>1209</v>
      </c>
    </row>
    <row r="1045" spans="1:1" x14ac:dyDescent="0.15">
      <c r="A1045" s="51" t="s">
        <v>1210</v>
      </c>
    </row>
    <row r="1046" spans="1:1" x14ac:dyDescent="0.15">
      <c r="A1046" s="51" t="s">
        <v>1211</v>
      </c>
    </row>
    <row r="1047" spans="1:1" x14ac:dyDescent="0.15">
      <c r="A1047" s="51" t="s">
        <v>1212</v>
      </c>
    </row>
    <row r="1048" spans="1:1" x14ac:dyDescent="0.15">
      <c r="A1048" s="51" t="s">
        <v>1213</v>
      </c>
    </row>
    <row r="1049" spans="1:1" x14ac:dyDescent="0.15">
      <c r="A1049" s="51" t="s">
        <v>1214</v>
      </c>
    </row>
    <row r="1050" spans="1:1" x14ac:dyDescent="0.15">
      <c r="A1050" s="51" t="s">
        <v>1215</v>
      </c>
    </row>
    <row r="1051" spans="1:1" x14ac:dyDescent="0.15">
      <c r="A1051" s="51" t="s">
        <v>1216</v>
      </c>
    </row>
    <row r="1052" spans="1:1" x14ac:dyDescent="0.15">
      <c r="A1052" s="51" t="s">
        <v>1217</v>
      </c>
    </row>
    <row r="1053" spans="1:1" x14ac:dyDescent="0.15">
      <c r="A1053" s="51" t="s">
        <v>1218</v>
      </c>
    </row>
    <row r="1054" spans="1:1" x14ac:dyDescent="0.15">
      <c r="A1054" s="51" t="s">
        <v>1219</v>
      </c>
    </row>
    <row r="1055" spans="1:1" x14ac:dyDescent="0.15">
      <c r="A1055" s="51" t="s">
        <v>1220</v>
      </c>
    </row>
    <row r="1056" spans="1:1" x14ac:dyDescent="0.15">
      <c r="A1056" s="51" t="s">
        <v>1221</v>
      </c>
    </row>
    <row r="1057" spans="1:1" x14ac:dyDescent="0.15">
      <c r="A1057" s="51" t="s">
        <v>1222</v>
      </c>
    </row>
    <row r="1058" spans="1:1" x14ac:dyDescent="0.15">
      <c r="A1058" s="51" t="s">
        <v>1223</v>
      </c>
    </row>
    <row r="1059" spans="1:1" x14ac:dyDescent="0.15">
      <c r="A1059" s="51" t="s">
        <v>1224</v>
      </c>
    </row>
    <row r="1060" spans="1:1" x14ac:dyDescent="0.15">
      <c r="A1060" s="51" t="s">
        <v>1225</v>
      </c>
    </row>
    <row r="1061" spans="1:1" x14ac:dyDescent="0.15">
      <c r="A1061" s="51" t="s">
        <v>1226</v>
      </c>
    </row>
    <row r="1062" spans="1:1" x14ac:dyDescent="0.15">
      <c r="A1062" s="51" t="s">
        <v>1227</v>
      </c>
    </row>
    <row r="1063" spans="1:1" x14ac:dyDescent="0.15">
      <c r="A1063" s="51" t="s">
        <v>1228</v>
      </c>
    </row>
    <row r="1064" spans="1:1" x14ac:dyDescent="0.15">
      <c r="A1064" s="51" t="s">
        <v>1229</v>
      </c>
    </row>
    <row r="1065" spans="1:1" x14ac:dyDescent="0.15">
      <c r="A1065" s="51" t="s">
        <v>1230</v>
      </c>
    </row>
    <row r="1066" spans="1:1" x14ac:dyDescent="0.15">
      <c r="A1066" s="51" t="s">
        <v>1231</v>
      </c>
    </row>
    <row r="1067" spans="1:1" x14ac:dyDescent="0.15">
      <c r="A1067" s="51" t="s">
        <v>1232</v>
      </c>
    </row>
    <row r="1068" spans="1:1" x14ac:dyDescent="0.15">
      <c r="A1068" s="51" t="s">
        <v>1233</v>
      </c>
    </row>
    <row r="1069" spans="1:1" x14ac:dyDescent="0.15">
      <c r="A1069" s="51" t="s">
        <v>1234</v>
      </c>
    </row>
    <row r="1070" spans="1:1" x14ac:dyDescent="0.15">
      <c r="A1070" s="51" t="s">
        <v>1235</v>
      </c>
    </row>
    <row r="1071" spans="1:1" x14ac:dyDescent="0.15">
      <c r="A1071" s="51" t="s">
        <v>1236</v>
      </c>
    </row>
    <row r="1072" spans="1:1" x14ac:dyDescent="0.15">
      <c r="A1072" s="51" t="s">
        <v>1237</v>
      </c>
    </row>
    <row r="1073" spans="1:1" x14ac:dyDescent="0.15">
      <c r="A1073" s="51" t="s">
        <v>1238</v>
      </c>
    </row>
    <row r="1074" spans="1:1" x14ac:dyDescent="0.15">
      <c r="A1074" s="51" t="s">
        <v>1239</v>
      </c>
    </row>
    <row r="1075" spans="1:1" x14ac:dyDescent="0.15">
      <c r="A1075" s="51" t="s">
        <v>1240</v>
      </c>
    </row>
    <row r="1076" spans="1:1" x14ac:dyDescent="0.15">
      <c r="A1076" s="51" t="s">
        <v>1241</v>
      </c>
    </row>
    <row r="1077" spans="1:1" x14ac:dyDescent="0.15">
      <c r="A1077" s="51" t="s">
        <v>1242</v>
      </c>
    </row>
    <row r="1078" spans="1:1" x14ac:dyDescent="0.15">
      <c r="A1078" s="51" t="s">
        <v>1243</v>
      </c>
    </row>
    <row r="1079" spans="1:1" x14ac:dyDescent="0.15">
      <c r="A1079" s="51" t="s">
        <v>1244</v>
      </c>
    </row>
    <row r="1080" spans="1:1" x14ac:dyDescent="0.15">
      <c r="A1080" s="51" t="s">
        <v>1245</v>
      </c>
    </row>
    <row r="1081" spans="1:1" x14ac:dyDescent="0.15">
      <c r="A1081" s="51" t="s">
        <v>1246</v>
      </c>
    </row>
    <row r="1082" spans="1:1" x14ac:dyDescent="0.15">
      <c r="A1082" s="51" t="s">
        <v>1247</v>
      </c>
    </row>
    <row r="1083" spans="1:1" x14ac:dyDescent="0.15">
      <c r="A1083" s="51" t="s">
        <v>1248</v>
      </c>
    </row>
    <row r="1084" spans="1:1" x14ac:dyDescent="0.15">
      <c r="A1084" s="51" t="s">
        <v>1249</v>
      </c>
    </row>
    <row r="1085" spans="1:1" x14ac:dyDescent="0.15">
      <c r="A1085" s="51" t="s">
        <v>1250</v>
      </c>
    </row>
    <row r="1086" spans="1:1" x14ac:dyDescent="0.15">
      <c r="A1086" s="51" t="s">
        <v>1251</v>
      </c>
    </row>
    <row r="1087" spans="1:1" x14ac:dyDescent="0.15">
      <c r="A1087" s="51" t="s">
        <v>1252</v>
      </c>
    </row>
    <row r="1088" spans="1:1" x14ac:dyDescent="0.15">
      <c r="A1088" s="51" t="s">
        <v>1253</v>
      </c>
    </row>
    <row r="1089" spans="1:1" x14ac:dyDescent="0.15">
      <c r="A1089" s="51" t="s">
        <v>1254</v>
      </c>
    </row>
    <row r="1090" spans="1:1" x14ac:dyDescent="0.15">
      <c r="A1090" s="51" t="s">
        <v>1255</v>
      </c>
    </row>
    <row r="1091" spans="1:1" x14ac:dyDescent="0.15">
      <c r="A1091" s="51" t="s">
        <v>1256</v>
      </c>
    </row>
    <row r="1092" spans="1:1" x14ac:dyDescent="0.15">
      <c r="A1092" s="51" t="s">
        <v>1257</v>
      </c>
    </row>
    <row r="1093" spans="1:1" x14ac:dyDescent="0.15">
      <c r="A1093" s="51" t="s">
        <v>1258</v>
      </c>
    </row>
    <row r="1094" spans="1:1" x14ac:dyDescent="0.15">
      <c r="A1094" s="51" t="s">
        <v>1259</v>
      </c>
    </row>
    <row r="1095" spans="1:1" x14ac:dyDescent="0.15">
      <c r="A1095" s="51" t="s">
        <v>1260</v>
      </c>
    </row>
    <row r="1096" spans="1:1" x14ac:dyDescent="0.15">
      <c r="A1096" s="51" t="s">
        <v>1261</v>
      </c>
    </row>
    <row r="1097" spans="1:1" x14ac:dyDescent="0.15">
      <c r="A1097" s="51" t="s">
        <v>1262</v>
      </c>
    </row>
    <row r="1098" spans="1:1" x14ac:dyDescent="0.15">
      <c r="A1098" s="51" t="s">
        <v>1263</v>
      </c>
    </row>
    <row r="1099" spans="1:1" x14ac:dyDescent="0.15">
      <c r="A1099" s="51" t="s">
        <v>1264</v>
      </c>
    </row>
    <row r="1100" spans="1:1" x14ac:dyDescent="0.15">
      <c r="A1100" s="51" t="s">
        <v>1265</v>
      </c>
    </row>
    <row r="1101" spans="1:1" x14ac:dyDescent="0.15">
      <c r="A1101" s="51" t="s">
        <v>1266</v>
      </c>
    </row>
    <row r="1102" spans="1:1" x14ac:dyDescent="0.15">
      <c r="A1102" s="51" t="s">
        <v>1267</v>
      </c>
    </row>
    <row r="1103" spans="1:1" x14ac:dyDescent="0.15">
      <c r="A1103" s="51" t="s">
        <v>1268</v>
      </c>
    </row>
    <row r="1104" spans="1:1" x14ac:dyDescent="0.15">
      <c r="A1104" s="51" t="s">
        <v>1269</v>
      </c>
    </row>
    <row r="1105" spans="1:1" x14ac:dyDescent="0.15">
      <c r="A1105" s="51" t="s">
        <v>1270</v>
      </c>
    </row>
    <row r="1106" spans="1:1" x14ac:dyDescent="0.15">
      <c r="A1106" s="51" t="s">
        <v>1271</v>
      </c>
    </row>
    <row r="1107" spans="1:1" x14ac:dyDescent="0.15">
      <c r="A1107" s="51" t="s">
        <v>1272</v>
      </c>
    </row>
    <row r="1108" spans="1:1" x14ac:dyDescent="0.15">
      <c r="A1108" s="51" t="s">
        <v>1273</v>
      </c>
    </row>
    <row r="1109" spans="1:1" x14ac:dyDescent="0.15">
      <c r="A1109" s="51" t="s">
        <v>1274</v>
      </c>
    </row>
    <row r="1110" spans="1:1" x14ac:dyDescent="0.15">
      <c r="A1110" s="51" t="s">
        <v>1275</v>
      </c>
    </row>
    <row r="1111" spans="1:1" x14ac:dyDescent="0.15">
      <c r="A1111" s="51" t="s">
        <v>1276</v>
      </c>
    </row>
    <row r="1112" spans="1:1" x14ac:dyDescent="0.15">
      <c r="A1112" s="51" t="s">
        <v>1277</v>
      </c>
    </row>
    <row r="1113" spans="1:1" x14ac:dyDescent="0.15">
      <c r="A1113" s="51" t="s">
        <v>1278</v>
      </c>
    </row>
    <row r="1114" spans="1:1" x14ac:dyDescent="0.15">
      <c r="A1114" s="51" t="s">
        <v>1279</v>
      </c>
    </row>
    <row r="1115" spans="1:1" x14ac:dyDescent="0.15">
      <c r="A1115" s="51" t="s">
        <v>1280</v>
      </c>
    </row>
    <row r="1116" spans="1:1" x14ac:dyDescent="0.15">
      <c r="A1116" s="51" t="s">
        <v>1281</v>
      </c>
    </row>
    <row r="1117" spans="1:1" x14ac:dyDescent="0.15">
      <c r="A1117" s="51" t="s">
        <v>1282</v>
      </c>
    </row>
    <row r="1118" spans="1:1" x14ac:dyDescent="0.15">
      <c r="A1118" s="51" t="s">
        <v>1283</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5"/>
  <dimension ref="A1:K72"/>
  <sheetViews>
    <sheetView showGridLines="0" topLeftCell="A32" zoomScaleNormal="100" workbookViewId="0">
      <selection activeCell="R57" sqref="R57"/>
    </sheetView>
  </sheetViews>
  <sheetFormatPr defaultRowHeight="12.75" x14ac:dyDescent="0.2"/>
  <cols>
    <col min="1" max="2" width="1.7109375" style="289" customWidth="1"/>
    <col min="3" max="3" width="1.5703125" style="317" customWidth="1"/>
    <col min="4" max="4" width="69.42578125" style="289" customWidth="1"/>
    <col min="5" max="5" width="3.28515625" style="289" customWidth="1"/>
    <col min="6" max="6" width="3.140625" style="289" customWidth="1"/>
    <col min="7" max="7" width="1.140625" style="289" customWidth="1"/>
    <col min="8" max="8" width="1.7109375" style="289" customWidth="1"/>
    <col min="9" max="11" width="9.140625" style="289"/>
    <col min="12" max="16384" width="9.140625" style="61"/>
  </cols>
  <sheetData>
    <row r="1" spans="1:11" ht="15.75" x14ac:dyDescent="0.2">
      <c r="A1" s="696" t="s">
        <v>1426</v>
      </c>
      <c r="B1" s="696"/>
      <c r="C1" s="696"/>
      <c r="D1" s="696"/>
      <c r="E1" s="696"/>
      <c r="F1" s="696"/>
      <c r="G1" s="696"/>
      <c r="H1" s="696"/>
      <c r="I1" s="279"/>
      <c r="J1" s="279"/>
      <c r="K1" s="279"/>
    </row>
    <row r="2" spans="1:11" x14ac:dyDescent="0.2">
      <c r="A2" s="372"/>
      <c r="B2" s="377"/>
      <c r="C2" s="395"/>
      <c r="D2" s="377"/>
      <c r="E2" s="377"/>
      <c r="F2" s="377"/>
      <c r="G2" s="377"/>
      <c r="H2" s="373"/>
    </row>
    <row r="3" spans="1:11" ht="12.75" customHeight="1" x14ac:dyDescent="0.2">
      <c r="A3" s="372"/>
      <c r="B3" s="710" t="s">
        <v>1292</v>
      </c>
      <c r="C3" s="710"/>
      <c r="D3" s="710"/>
      <c r="E3" s="710"/>
      <c r="F3" s="710"/>
      <c r="G3" s="710"/>
      <c r="H3" s="373"/>
    </row>
    <row r="4" spans="1:11" ht="25.5" customHeight="1" x14ac:dyDescent="0.2">
      <c r="A4" s="372"/>
      <c r="B4" s="52"/>
      <c r="C4" s="711" t="s">
        <v>1499</v>
      </c>
      <c r="D4" s="711"/>
      <c r="E4" s="711"/>
      <c r="F4" s="711"/>
      <c r="G4" s="53"/>
      <c r="H4" s="373"/>
      <c r="K4" s="398"/>
    </row>
    <row r="5" spans="1:11" ht="3" customHeight="1" x14ac:dyDescent="0.2">
      <c r="A5" s="372"/>
      <c r="B5" s="42"/>
      <c r="C5" s="712"/>
      <c r="D5" s="712"/>
      <c r="E5" s="712"/>
      <c r="F5" s="712"/>
      <c r="G5" s="45"/>
      <c r="H5" s="373"/>
      <c r="K5" s="398"/>
    </row>
    <row r="6" spans="1:11" ht="12.75" customHeight="1" x14ac:dyDescent="0.2">
      <c r="A6" s="372"/>
      <c r="B6" s="42"/>
      <c r="C6" s="709" t="s">
        <v>1284</v>
      </c>
      <c r="D6" s="709"/>
      <c r="E6" s="709"/>
      <c r="F6" s="709"/>
      <c r="G6" s="45"/>
      <c r="H6" s="373"/>
      <c r="K6" s="408"/>
    </row>
    <row r="7" spans="1:11" x14ac:dyDescent="0.2">
      <c r="A7" s="372"/>
      <c r="B7" s="42"/>
      <c r="C7" s="709"/>
      <c r="D7" s="709"/>
      <c r="E7" s="709"/>
      <c r="F7" s="709"/>
      <c r="G7" s="45"/>
      <c r="H7" s="373"/>
      <c r="K7" s="408"/>
    </row>
    <row r="8" spans="1:11" x14ac:dyDescent="0.2">
      <c r="A8" s="372"/>
      <c r="B8" s="42"/>
      <c r="C8" s="709"/>
      <c r="D8" s="709"/>
      <c r="E8" s="709"/>
      <c r="F8" s="709"/>
      <c r="G8" s="45"/>
      <c r="H8" s="373"/>
      <c r="K8" s="408"/>
    </row>
    <row r="9" spans="1:11" x14ac:dyDescent="0.2">
      <c r="A9" s="372"/>
      <c r="B9" s="42"/>
      <c r="C9" s="709" t="s">
        <v>1301</v>
      </c>
      <c r="D9" s="709"/>
      <c r="E9" s="709"/>
      <c r="F9" s="709"/>
      <c r="G9" s="45"/>
      <c r="H9" s="373"/>
      <c r="K9" s="408"/>
    </row>
    <row r="10" spans="1:11" x14ac:dyDescent="0.2">
      <c r="A10" s="372"/>
      <c r="B10" s="42"/>
      <c r="C10" s="709"/>
      <c r="D10" s="709"/>
      <c r="E10" s="709"/>
      <c r="F10" s="709"/>
      <c r="G10" s="45"/>
      <c r="H10" s="373"/>
      <c r="K10" s="409"/>
    </row>
    <row r="11" spans="1:11" x14ac:dyDescent="0.2">
      <c r="A11" s="372"/>
      <c r="B11" s="42"/>
      <c r="C11" s="709"/>
      <c r="D11" s="709"/>
      <c r="E11" s="709"/>
      <c r="F11" s="709"/>
      <c r="G11" s="45"/>
      <c r="H11" s="373"/>
      <c r="K11" s="398"/>
    </row>
    <row r="12" spans="1:11" x14ac:dyDescent="0.2">
      <c r="A12" s="372"/>
      <c r="B12" s="42"/>
      <c r="C12" s="709" t="s">
        <v>1287</v>
      </c>
      <c r="D12" s="709"/>
      <c r="E12" s="709"/>
      <c r="F12" s="709"/>
      <c r="G12" s="45"/>
      <c r="H12" s="373"/>
      <c r="K12" s="398"/>
    </row>
    <row r="13" spans="1:11" ht="7.5" customHeight="1" x14ac:dyDescent="0.2">
      <c r="A13" s="372"/>
      <c r="B13" s="42"/>
      <c r="C13" s="709"/>
      <c r="D13" s="709"/>
      <c r="E13" s="709"/>
      <c r="F13" s="709"/>
      <c r="G13" s="45"/>
      <c r="H13" s="373"/>
      <c r="K13" s="398"/>
    </row>
    <row r="14" spans="1:11" ht="0.75" customHeight="1" x14ac:dyDescent="0.2">
      <c r="A14" s="372"/>
      <c r="B14" s="42"/>
      <c r="C14" s="709"/>
      <c r="D14" s="709"/>
      <c r="E14" s="709"/>
      <c r="F14" s="709"/>
      <c r="G14" s="45"/>
      <c r="H14" s="373"/>
      <c r="K14" s="398"/>
    </row>
    <row r="15" spans="1:11" x14ac:dyDescent="0.2">
      <c r="A15" s="372"/>
      <c r="B15" s="42"/>
      <c r="C15" s="709" t="s">
        <v>1285</v>
      </c>
      <c r="D15" s="709"/>
      <c r="E15" s="709"/>
      <c r="F15" s="709"/>
      <c r="G15" s="45"/>
      <c r="H15" s="373"/>
      <c r="K15" s="398"/>
    </row>
    <row r="16" spans="1:11" x14ac:dyDescent="0.2">
      <c r="A16" s="372"/>
      <c r="B16" s="42"/>
      <c r="C16" s="709"/>
      <c r="D16" s="709"/>
      <c r="E16" s="709"/>
      <c r="F16" s="709"/>
      <c r="G16" s="45"/>
      <c r="H16" s="373"/>
      <c r="K16" s="398"/>
    </row>
    <row r="17" spans="1:11" x14ac:dyDescent="0.2">
      <c r="A17" s="372"/>
      <c r="B17" s="42"/>
      <c r="C17" s="709"/>
      <c r="D17" s="709"/>
      <c r="E17" s="709"/>
      <c r="F17" s="709"/>
      <c r="G17" s="45"/>
      <c r="H17" s="373"/>
      <c r="K17" s="398"/>
    </row>
    <row r="18" spans="1:11" x14ac:dyDescent="0.2">
      <c r="A18" s="372"/>
      <c r="B18" s="42"/>
      <c r="C18" s="709" t="s">
        <v>1286</v>
      </c>
      <c r="D18" s="709"/>
      <c r="E18" s="709"/>
      <c r="F18" s="709"/>
      <c r="G18" s="45"/>
      <c r="H18" s="373"/>
      <c r="K18" s="398"/>
    </row>
    <row r="19" spans="1:11" x14ac:dyDescent="0.2">
      <c r="A19" s="372"/>
      <c r="B19" s="42"/>
      <c r="C19" s="709"/>
      <c r="D19" s="709"/>
      <c r="E19" s="709"/>
      <c r="F19" s="709"/>
      <c r="G19" s="45"/>
      <c r="H19" s="373"/>
      <c r="J19" s="289">
        <v>0</v>
      </c>
      <c r="K19" s="398"/>
    </row>
    <row r="20" spans="1:11" ht="17.25" customHeight="1" x14ac:dyDescent="0.2">
      <c r="A20" s="372"/>
      <c r="B20" s="42"/>
      <c r="C20" s="709"/>
      <c r="D20" s="709"/>
      <c r="E20" s="709"/>
      <c r="F20" s="709"/>
      <c r="G20" s="45"/>
      <c r="H20" s="373"/>
      <c r="K20" s="398"/>
    </row>
    <row r="21" spans="1:11" ht="17.25" customHeight="1" x14ac:dyDescent="0.2">
      <c r="A21" s="372"/>
      <c r="B21" s="42"/>
      <c r="C21" s="709" t="s">
        <v>1290</v>
      </c>
      <c r="D21" s="709"/>
      <c r="E21" s="709"/>
      <c r="F21" s="709"/>
      <c r="G21" s="45"/>
      <c r="H21" s="373"/>
      <c r="K21" s="398"/>
    </row>
    <row r="22" spans="1:11" ht="17.25" customHeight="1" x14ac:dyDescent="0.2">
      <c r="A22" s="372"/>
      <c r="B22" s="42"/>
      <c r="C22" s="709"/>
      <c r="D22" s="709"/>
      <c r="E22" s="709"/>
      <c r="F22" s="709"/>
      <c r="G22" s="45"/>
      <c r="H22" s="373"/>
      <c r="K22" s="398"/>
    </row>
    <row r="23" spans="1:11" ht="17.25" customHeight="1" x14ac:dyDescent="0.2">
      <c r="A23" s="372"/>
      <c r="B23" s="42"/>
      <c r="C23" s="709"/>
      <c r="D23" s="709"/>
      <c r="E23" s="709"/>
      <c r="F23" s="709"/>
      <c r="G23" s="45"/>
      <c r="H23" s="373"/>
      <c r="K23" s="398"/>
    </row>
    <row r="24" spans="1:11" x14ac:dyDescent="0.2">
      <c r="A24" s="372"/>
      <c r="B24" s="42"/>
      <c r="C24" s="709" t="s">
        <v>1289</v>
      </c>
      <c r="D24" s="709"/>
      <c r="E24" s="709"/>
      <c r="F24" s="709"/>
      <c r="G24" s="45"/>
      <c r="H24" s="373"/>
      <c r="K24" s="398"/>
    </row>
    <row r="25" spans="1:11" x14ac:dyDescent="0.2">
      <c r="A25" s="372"/>
      <c r="B25" s="42"/>
      <c r="C25" s="709"/>
      <c r="D25" s="709"/>
      <c r="E25" s="709"/>
      <c r="F25" s="709"/>
      <c r="G25" s="45"/>
      <c r="H25" s="373"/>
      <c r="K25" s="398"/>
    </row>
    <row r="26" spans="1:11" ht="18" customHeight="1" x14ac:dyDescent="0.2">
      <c r="A26" s="372"/>
      <c r="B26" s="42"/>
      <c r="C26" s="709"/>
      <c r="D26" s="709"/>
      <c r="E26" s="709"/>
      <c r="F26" s="709"/>
      <c r="G26" s="45"/>
      <c r="H26" s="373"/>
      <c r="K26" s="398"/>
    </row>
    <row r="27" spans="1:11" x14ac:dyDescent="0.2">
      <c r="A27" s="372"/>
      <c r="B27" s="42"/>
      <c r="C27" s="709" t="s">
        <v>1291</v>
      </c>
      <c r="D27" s="709"/>
      <c r="E27" s="709"/>
      <c r="F27" s="709"/>
      <c r="G27" s="45"/>
      <c r="H27" s="373"/>
      <c r="K27" s="398"/>
    </row>
    <row r="28" spans="1:11" x14ac:dyDescent="0.2">
      <c r="A28" s="372"/>
      <c r="B28" s="42"/>
      <c r="C28" s="709"/>
      <c r="D28" s="709"/>
      <c r="E28" s="709"/>
      <c r="F28" s="709"/>
      <c r="G28" s="45"/>
      <c r="H28" s="373"/>
      <c r="K28" s="398"/>
    </row>
    <row r="29" spans="1:11" ht="5.25" customHeight="1" x14ac:dyDescent="0.2">
      <c r="A29" s="372"/>
      <c r="B29" s="42"/>
      <c r="C29" s="709"/>
      <c r="D29" s="709"/>
      <c r="E29" s="709"/>
      <c r="F29" s="709"/>
      <c r="G29" s="45"/>
      <c r="H29" s="373"/>
      <c r="K29" s="398"/>
    </row>
    <row r="30" spans="1:11" x14ac:dyDescent="0.2">
      <c r="A30" s="372"/>
      <c r="B30" s="42"/>
      <c r="C30" s="709" t="s">
        <v>1299</v>
      </c>
      <c r="D30" s="709"/>
      <c r="E30" s="709"/>
      <c r="F30" s="709"/>
      <c r="G30" s="45"/>
      <c r="H30" s="373"/>
      <c r="K30" s="398"/>
    </row>
    <row r="31" spans="1:11" x14ac:dyDescent="0.2">
      <c r="A31" s="372"/>
      <c r="B31" s="42"/>
      <c r="C31" s="709"/>
      <c r="D31" s="709"/>
      <c r="E31" s="709"/>
      <c r="F31" s="709"/>
      <c r="G31" s="45"/>
      <c r="H31" s="373"/>
      <c r="K31" s="398"/>
    </row>
    <row r="32" spans="1:11" x14ac:dyDescent="0.2">
      <c r="A32" s="372"/>
      <c r="B32" s="42"/>
      <c r="C32" s="709"/>
      <c r="D32" s="709"/>
      <c r="E32" s="709"/>
      <c r="F32" s="709"/>
      <c r="G32" s="45"/>
      <c r="H32" s="373"/>
      <c r="K32" s="398"/>
    </row>
    <row r="33" spans="1:11" x14ac:dyDescent="0.2">
      <c r="A33" s="372"/>
      <c r="B33" s="42"/>
      <c r="C33" s="709" t="s">
        <v>1300</v>
      </c>
      <c r="D33" s="709"/>
      <c r="E33" s="709"/>
      <c r="F33" s="709"/>
      <c r="G33" s="45"/>
      <c r="H33" s="373"/>
      <c r="K33" s="398"/>
    </row>
    <row r="34" spans="1:11" x14ac:dyDescent="0.2">
      <c r="A34" s="372"/>
      <c r="B34" s="42"/>
      <c r="C34" s="709"/>
      <c r="D34" s="709"/>
      <c r="E34" s="709"/>
      <c r="F34" s="709"/>
      <c r="G34" s="45"/>
      <c r="H34" s="373"/>
      <c r="K34" s="398"/>
    </row>
    <row r="35" spans="1:11" x14ac:dyDescent="0.2">
      <c r="A35" s="372"/>
      <c r="B35" s="42"/>
      <c r="C35" s="709"/>
      <c r="D35" s="709"/>
      <c r="E35" s="709"/>
      <c r="F35" s="709"/>
      <c r="G35" s="45"/>
      <c r="H35" s="373"/>
      <c r="K35" s="398"/>
    </row>
    <row r="36" spans="1:11" x14ac:dyDescent="0.2">
      <c r="A36" s="372"/>
      <c r="B36" s="42"/>
      <c r="C36" s="709" t="s">
        <v>1288</v>
      </c>
      <c r="D36" s="709"/>
      <c r="E36" s="709"/>
      <c r="F36" s="709"/>
      <c r="G36" s="45"/>
      <c r="H36" s="373"/>
      <c r="K36" s="398"/>
    </row>
    <row r="37" spans="1:11" x14ac:dyDescent="0.2">
      <c r="A37" s="372"/>
      <c r="B37" s="42"/>
      <c r="C37" s="709"/>
      <c r="D37" s="709"/>
      <c r="E37" s="709"/>
      <c r="F37" s="709"/>
      <c r="G37" s="45"/>
      <c r="H37" s="373"/>
      <c r="K37" s="398"/>
    </row>
    <row r="38" spans="1:11" x14ac:dyDescent="0.2">
      <c r="A38" s="372"/>
      <c r="B38" s="42"/>
      <c r="C38" s="709"/>
      <c r="D38" s="709"/>
      <c r="E38" s="709"/>
      <c r="F38" s="709"/>
      <c r="G38" s="45"/>
      <c r="H38" s="373"/>
      <c r="K38" s="398"/>
    </row>
    <row r="39" spans="1:11" x14ac:dyDescent="0.2">
      <c r="A39" s="372"/>
      <c r="B39" s="42"/>
      <c r="C39" s="69"/>
      <c r="D39" s="69"/>
      <c r="E39" s="69"/>
      <c r="F39" s="69"/>
      <c r="G39" s="45"/>
      <c r="H39" s="373"/>
      <c r="K39" s="398"/>
    </row>
    <row r="40" spans="1:11" x14ac:dyDescent="0.2">
      <c r="A40" s="372"/>
      <c r="B40" s="42"/>
      <c r="C40" s="709" t="s">
        <v>1293</v>
      </c>
      <c r="D40" s="709"/>
      <c r="E40" s="709"/>
      <c r="F40" s="709"/>
      <c r="G40" s="45"/>
      <c r="H40" s="373"/>
      <c r="K40" s="398"/>
    </row>
    <row r="41" spans="1:11" x14ac:dyDescent="0.2">
      <c r="A41" s="372"/>
      <c r="B41" s="42"/>
      <c r="C41" s="709"/>
      <c r="D41" s="709"/>
      <c r="E41" s="709"/>
      <c r="F41" s="709"/>
      <c r="G41" s="45"/>
      <c r="H41" s="373"/>
      <c r="K41" s="398"/>
    </row>
    <row r="42" spans="1:11" x14ac:dyDescent="0.2">
      <c r="A42" s="372"/>
      <c r="B42" s="42"/>
      <c r="C42" s="709"/>
      <c r="D42" s="709"/>
      <c r="E42" s="709"/>
      <c r="F42" s="709"/>
      <c r="G42" s="45"/>
      <c r="H42" s="373"/>
      <c r="K42" s="398"/>
    </row>
    <row r="43" spans="1:11" x14ac:dyDescent="0.2">
      <c r="A43" s="372"/>
      <c r="B43" s="42"/>
      <c r="C43" s="709"/>
      <c r="D43" s="709"/>
      <c r="E43" s="709"/>
      <c r="F43" s="709"/>
      <c r="G43" s="45"/>
      <c r="H43" s="373"/>
      <c r="K43" s="398"/>
    </row>
    <row r="44" spans="1:11" x14ac:dyDescent="0.2">
      <c r="A44" s="372"/>
      <c r="B44" s="42"/>
      <c r="C44" s="709"/>
      <c r="D44" s="709"/>
      <c r="E44" s="709"/>
      <c r="F44" s="709"/>
      <c r="G44" s="45"/>
      <c r="H44" s="373"/>
      <c r="K44" s="398"/>
    </row>
    <row r="45" spans="1:11" x14ac:dyDescent="0.2">
      <c r="A45" s="372"/>
      <c r="B45" s="42"/>
      <c r="C45" s="709"/>
      <c r="D45" s="709"/>
      <c r="E45" s="709"/>
      <c r="F45" s="709"/>
      <c r="G45" s="45"/>
      <c r="H45" s="373"/>
      <c r="K45" s="398"/>
    </row>
    <row r="46" spans="1:11" ht="9.75" customHeight="1" x14ac:dyDescent="0.2">
      <c r="A46" s="372"/>
      <c r="B46" s="42"/>
      <c r="C46" s="709"/>
      <c r="D46" s="709"/>
      <c r="E46" s="709"/>
      <c r="F46" s="709"/>
      <c r="G46" s="45"/>
      <c r="H46" s="373"/>
      <c r="K46" s="398"/>
    </row>
    <row r="47" spans="1:11" hidden="1" x14ac:dyDescent="0.2">
      <c r="A47" s="372"/>
      <c r="B47" s="42"/>
      <c r="C47" s="709"/>
      <c r="D47" s="709"/>
      <c r="E47" s="709"/>
      <c r="F47" s="709"/>
      <c r="G47" s="45"/>
      <c r="H47" s="373"/>
      <c r="K47" s="398"/>
    </row>
    <row r="48" spans="1:11" ht="5.25" customHeight="1" x14ac:dyDescent="0.2">
      <c r="A48" s="372"/>
      <c r="B48" s="42"/>
      <c r="C48" s="69"/>
      <c r="D48" s="69"/>
      <c r="E48" s="69"/>
      <c r="F48" s="69"/>
      <c r="G48" s="45"/>
      <c r="H48" s="373"/>
      <c r="K48" s="398"/>
    </row>
    <row r="49" spans="1:11" x14ac:dyDescent="0.2">
      <c r="A49" s="372"/>
      <c r="B49" s="42"/>
      <c r="C49" s="69"/>
      <c r="D49" s="69" t="s">
        <v>1294</v>
      </c>
      <c r="E49" s="69"/>
      <c r="F49" s="69"/>
      <c r="G49" s="45"/>
      <c r="H49" s="373"/>
      <c r="K49" s="398"/>
    </row>
    <row r="50" spans="1:11" x14ac:dyDescent="0.2">
      <c r="A50" s="372"/>
      <c r="B50" s="42"/>
      <c r="C50" s="69"/>
      <c r="D50" s="54">
        <f ca="1">NOW()</f>
        <v>44357.414991898149</v>
      </c>
      <c r="E50" s="69"/>
      <c r="F50" s="69"/>
      <c r="G50" s="45"/>
      <c r="H50" s="373"/>
      <c r="K50" s="398"/>
    </row>
    <row r="51" spans="1:11" x14ac:dyDescent="0.2">
      <c r="A51" s="372"/>
      <c r="B51" s="374"/>
      <c r="C51" s="700"/>
      <c r="D51" s="701"/>
      <c r="E51" s="701"/>
      <c r="F51" s="702"/>
      <c r="G51" s="378"/>
      <c r="H51" s="373"/>
      <c r="K51" s="398"/>
    </row>
    <row r="52" spans="1:11" x14ac:dyDescent="0.2">
      <c r="A52" s="372"/>
      <c r="B52" s="374"/>
      <c r="C52" s="703"/>
      <c r="D52" s="704"/>
      <c r="E52" s="704"/>
      <c r="F52" s="705"/>
      <c r="G52" s="378"/>
      <c r="H52" s="373"/>
      <c r="K52" s="398"/>
    </row>
    <row r="53" spans="1:11" x14ac:dyDescent="0.2">
      <c r="A53" s="372"/>
      <c r="B53" s="374"/>
      <c r="C53" s="703"/>
      <c r="D53" s="704"/>
      <c r="E53" s="704"/>
      <c r="F53" s="705"/>
      <c r="G53" s="378"/>
      <c r="H53" s="373"/>
      <c r="K53" s="398"/>
    </row>
    <row r="54" spans="1:11" x14ac:dyDescent="0.2">
      <c r="A54" s="372"/>
      <c r="B54" s="374"/>
      <c r="C54" s="703"/>
      <c r="D54" s="704"/>
      <c r="E54" s="704"/>
      <c r="F54" s="705"/>
      <c r="G54" s="378"/>
      <c r="H54" s="373"/>
      <c r="K54" s="398"/>
    </row>
    <row r="55" spans="1:11" x14ac:dyDescent="0.2">
      <c r="A55" s="372"/>
      <c r="B55" s="374"/>
      <c r="C55" s="703"/>
      <c r="D55" s="704"/>
      <c r="E55" s="704"/>
      <c r="F55" s="705"/>
      <c r="G55" s="378"/>
      <c r="H55" s="373"/>
      <c r="K55" s="398"/>
    </row>
    <row r="56" spans="1:11" x14ac:dyDescent="0.2">
      <c r="A56" s="372"/>
      <c r="B56" s="374"/>
      <c r="C56" s="703"/>
      <c r="D56" s="704"/>
      <c r="E56" s="704"/>
      <c r="F56" s="705"/>
      <c r="G56" s="378"/>
      <c r="H56" s="373"/>
      <c r="K56" s="398"/>
    </row>
    <row r="57" spans="1:11" x14ac:dyDescent="0.2">
      <c r="A57" s="372"/>
      <c r="B57" s="374"/>
      <c r="C57" s="703"/>
      <c r="D57" s="704"/>
      <c r="E57" s="704"/>
      <c r="F57" s="705"/>
      <c r="G57" s="378"/>
      <c r="H57" s="373"/>
      <c r="K57" s="398"/>
    </row>
    <row r="58" spans="1:11" ht="15" customHeight="1" x14ac:dyDescent="0.2">
      <c r="A58" s="372"/>
      <c r="B58" s="374"/>
      <c r="C58" s="706"/>
      <c r="D58" s="707"/>
      <c r="E58" s="707"/>
      <c r="F58" s="708"/>
      <c r="G58" s="378"/>
      <c r="H58" s="373"/>
      <c r="K58" s="398"/>
    </row>
    <row r="59" spans="1:11" x14ac:dyDescent="0.2">
      <c r="A59" s="372"/>
      <c r="B59" s="390"/>
      <c r="C59" s="406"/>
      <c r="D59" s="406"/>
      <c r="E59" s="406"/>
      <c r="F59" s="406"/>
      <c r="G59" s="392"/>
      <c r="H59" s="373"/>
      <c r="K59" s="398"/>
    </row>
    <row r="60" spans="1:11" x14ac:dyDescent="0.2">
      <c r="A60" s="322"/>
      <c r="B60" s="699" t="s">
        <v>1524</v>
      </c>
      <c r="C60" s="699"/>
      <c r="D60" s="323"/>
      <c r="E60" s="323"/>
      <c r="F60" s="405">
        <v>11</v>
      </c>
      <c r="G60" s="323"/>
      <c r="H60" s="355"/>
      <c r="K60" s="398"/>
    </row>
    <row r="61" spans="1:11" x14ac:dyDescent="0.2">
      <c r="C61" s="436"/>
      <c r="K61" s="398"/>
    </row>
    <row r="62" spans="1:11" x14ac:dyDescent="0.2">
      <c r="K62" s="410"/>
    </row>
    <row r="63" spans="1:11" x14ac:dyDescent="0.2">
      <c r="K63" s="398"/>
    </row>
    <row r="64" spans="1:11" x14ac:dyDescent="0.2">
      <c r="K64" s="398"/>
    </row>
    <row r="72" spans="11:11" x14ac:dyDescent="0.2">
      <c r="K72" s="407"/>
    </row>
  </sheetData>
  <mergeCells count="17">
    <mergeCell ref="C30:F32"/>
    <mergeCell ref="C21:F23"/>
    <mergeCell ref="A1:H1"/>
    <mergeCell ref="B3:G3"/>
    <mergeCell ref="C6:F8"/>
    <mergeCell ref="C9:F11"/>
    <mergeCell ref="C12:F14"/>
    <mergeCell ref="C4:F5"/>
    <mergeCell ref="C15:F17"/>
    <mergeCell ref="C18:F20"/>
    <mergeCell ref="C24:F26"/>
    <mergeCell ref="C27:F29"/>
    <mergeCell ref="B60:C60"/>
    <mergeCell ref="C51:F58"/>
    <mergeCell ref="C33:F35"/>
    <mergeCell ref="C36:F38"/>
    <mergeCell ref="C40:F47"/>
  </mergeCells>
  <pageMargins left="0.78740157480314965" right="0" top="0.74803149606299213" bottom="0.39370078740157483" header="0.31496062992125984" footer="0.31496062992125984"/>
  <pageSetup paperSize="9" firstPageNumber="0" orientation="portrait"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6">
    <tabColor indexed="21"/>
    <pageSetUpPr fitToPage="1"/>
  </sheetPr>
  <dimension ref="A1:AO124"/>
  <sheetViews>
    <sheetView showGridLines="0" topLeftCell="A28" zoomScaleNormal="100" zoomScaleSheetLayoutView="100" workbookViewId="0">
      <selection activeCell="BF40" sqref="BF40"/>
    </sheetView>
  </sheetViews>
  <sheetFormatPr defaultColWidth="3.7109375" defaultRowHeight="20.100000000000001" customHeight="1" x14ac:dyDescent="0.2"/>
  <cols>
    <col min="1" max="2" width="1.7109375" style="99" customWidth="1"/>
    <col min="3" max="4" width="2.7109375" style="99" customWidth="1"/>
    <col min="5" max="5" width="4" style="99" customWidth="1"/>
    <col min="6" max="6" width="2.7109375" style="99" customWidth="1"/>
    <col min="7" max="7" width="3.7109375" style="99"/>
    <col min="8" max="20" width="2.7109375" style="99" customWidth="1"/>
    <col min="21" max="21" width="2" style="99" customWidth="1"/>
    <col min="22" max="26" width="2.7109375" style="99" customWidth="1"/>
    <col min="27" max="27" width="4.42578125" style="99" customWidth="1"/>
    <col min="28" max="28" width="3.28515625" style="99" customWidth="1"/>
    <col min="29" max="29" width="3.7109375" style="99" customWidth="1"/>
    <col min="30" max="37" width="2.7109375" style="99" customWidth="1"/>
    <col min="38" max="38" width="3.5703125" style="99" customWidth="1"/>
    <col min="39" max="40" width="1.7109375" style="99" customWidth="1"/>
    <col min="41" max="41" width="2.7109375" style="99" customWidth="1"/>
    <col min="42" max="16384" width="3.7109375" style="99"/>
  </cols>
  <sheetData>
    <row r="1" spans="1:40" s="85" customFormat="1" ht="8.1" customHeight="1" x14ac:dyDescent="0.2">
      <c r="A1" s="83"/>
      <c r="B1" s="125"/>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88"/>
      <c r="AN1" s="127"/>
    </row>
    <row r="2" spans="1:40" s="85" customFormat="1" ht="18" customHeight="1" x14ac:dyDescent="0.2">
      <c r="A2" s="83"/>
      <c r="B2" s="536" t="s">
        <v>1343</v>
      </c>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127"/>
    </row>
    <row r="3" spans="1:40" s="85" customFormat="1" ht="6.2" customHeight="1" x14ac:dyDescent="0.15">
      <c r="A3" s="83"/>
      <c r="B3" s="125"/>
      <c r="T3" s="86"/>
      <c r="U3" s="86"/>
      <c r="V3" s="86"/>
      <c r="W3" s="86"/>
      <c r="X3" s="86"/>
      <c r="Y3" s="86"/>
      <c r="Z3" s="86"/>
      <c r="AA3" s="86"/>
      <c r="AB3" s="86"/>
      <c r="AC3" s="86"/>
      <c r="AD3" s="86"/>
      <c r="AE3" s="86"/>
      <c r="AF3" s="86"/>
      <c r="AG3" s="86"/>
      <c r="AH3" s="86"/>
      <c r="AI3" s="86"/>
      <c r="AJ3" s="86"/>
      <c r="AK3" s="86"/>
      <c r="AL3" s="86"/>
      <c r="AM3" s="88"/>
      <c r="AN3" s="127"/>
    </row>
    <row r="4" spans="1:40" s="85" customFormat="1" ht="18" customHeight="1" x14ac:dyDescent="0.15">
      <c r="A4" s="83"/>
      <c r="B4" s="125"/>
      <c r="C4" s="454" t="s">
        <v>1439</v>
      </c>
      <c r="D4" s="454"/>
      <c r="E4" s="454"/>
      <c r="F4" s="454"/>
      <c r="G4" s="454"/>
      <c r="H4" s="458"/>
      <c r="I4" s="537"/>
      <c r="J4" s="538"/>
      <c r="K4" s="538"/>
      <c r="L4" s="538"/>
      <c r="M4" s="538"/>
      <c r="N4" s="539"/>
      <c r="O4" s="140"/>
      <c r="P4" s="86"/>
      <c r="T4" s="86"/>
      <c r="U4" s="86"/>
      <c r="V4" s="86"/>
      <c r="W4" s="86"/>
      <c r="X4" s="86"/>
      <c r="Y4" s="86"/>
      <c r="Z4" s="86"/>
      <c r="AA4" s="86"/>
      <c r="AB4" s="86"/>
      <c r="AC4" s="86"/>
      <c r="AD4" s="86"/>
      <c r="AE4" s="86"/>
      <c r="AF4" s="86"/>
      <c r="AG4" s="86"/>
      <c r="AH4" s="86"/>
      <c r="AI4" s="86"/>
      <c r="AJ4" s="86"/>
      <c r="AK4" s="86"/>
      <c r="AL4" s="86"/>
      <c r="AM4" s="88"/>
      <c r="AN4" s="127"/>
    </row>
    <row r="5" spans="1:40" s="85" customFormat="1" ht="6.75" customHeight="1" x14ac:dyDescent="0.15">
      <c r="A5" s="83"/>
      <c r="B5" s="125"/>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8"/>
      <c r="AN5" s="127"/>
    </row>
    <row r="6" spans="1:40" s="85" customFormat="1" ht="18" customHeight="1" x14ac:dyDescent="0.2">
      <c r="A6" s="83"/>
      <c r="B6" s="125"/>
      <c r="C6" s="540" t="s">
        <v>1440</v>
      </c>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88"/>
      <c r="AN6" s="127"/>
    </row>
    <row r="7" spans="1:40" s="85" customFormat="1" ht="18" customHeight="1" x14ac:dyDescent="0.2">
      <c r="A7" s="83"/>
      <c r="B7" s="125"/>
      <c r="C7" s="541"/>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3"/>
      <c r="AM7" s="88"/>
      <c r="AN7" s="127"/>
    </row>
    <row r="8" spans="1:40" s="85" customFormat="1" ht="18" customHeight="1" x14ac:dyDescent="0.2">
      <c r="A8" s="83"/>
      <c r="B8" s="125"/>
      <c r="C8" s="544"/>
      <c r="D8" s="545"/>
      <c r="E8" s="545"/>
      <c r="F8" s="545"/>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6"/>
      <c r="AM8" s="88"/>
      <c r="AN8" s="127"/>
    </row>
    <row r="9" spans="1:40" s="85" customFormat="1" ht="18" customHeight="1" x14ac:dyDescent="0.2">
      <c r="A9" s="83"/>
      <c r="B9" s="125"/>
      <c r="C9" s="544"/>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6"/>
      <c r="AM9" s="88"/>
      <c r="AN9" s="127"/>
    </row>
    <row r="10" spans="1:40" s="85" customFormat="1" ht="18" customHeight="1" x14ac:dyDescent="0.2">
      <c r="A10" s="83"/>
      <c r="B10" s="125"/>
      <c r="C10" s="544"/>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6"/>
      <c r="AM10" s="88"/>
      <c r="AN10" s="127"/>
    </row>
    <row r="11" spans="1:40" s="85" customFormat="1" ht="18" customHeight="1" x14ac:dyDescent="0.2">
      <c r="A11" s="83"/>
      <c r="B11" s="125"/>
      <c r="C11" s="544"/>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6"/>
      <c r="AM11" s="88"/>
      <c r="AN11" s="127"/>
    </row>
    <row r="12" spans="1:40" s="85" customFormat="1" ht="18" customHeight="1" x14ac:dyDescent="0.2">
      <c r="A12" s="83"/>
      <c r="B12" s="125"/>
      <c r="C12" s="547"/>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9"/>
      <c r="AM12" s="88"/>
      <c r="AN12" s="127"/>
    </row>
    <row r="13" spans="1:40" s="85" customFormat="1" ht="6.75" customHeight="1" x14ac:dyDescent="0.15">
      <c r="A13" s="83"/>
      <c r="B13" s="125"/>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8"/>
      <c r="AN13" s="127"/>
    </row>
    <row r="14" spans="1:40" s="85" customFormat="1" ht="6.2" customHeight="1" x14ac:dyDescent="0.2">
      <c r="A14" s="83"/>
      <c r="B14" s="125"/>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88"/>
      <c r="AN14" s="127"/>
    </row>
    <row r="15" spans="1:40" s="85" customFormat="1" ht="18" customHeight="1" x14ac:dyDescent="0.2">
      <c r="A15" s="83"/>
      <c r="B15" s="536" t="s">
        <v>1441</v>
      </c>
      <c r="C15" s="536"/>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127"/>
    </row>
    <row r="16" spans="1:40" s="85" customFormat="1" ht="7.5" customHeight="1" x14ac:dyDescent="0.15">
      <c r="A16" s="83"/>
      <c r="B16" s="125"/>
      <c r="C16" s="86"/>
      <c r="D16" s="86"/>
      <c r="E16" s="86"/>
      <c r="F16" s="86"/>
      <c r="G16" s="86"/>
      <c r="H16" s="2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8"/>
      <c r="AN16" s="127"/>
    </row>
    <row r="17" spans="1:40" s="85" customFormat="1" ht="18" customHeight="1" x14ac:dyDescent="0.2">
      <c r="A17" s="83"/>
      <c r="B17" s="125"/>
      <c r="C17" s="540" t="s">
        <v>1442</v>
      </c>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88"/>
      <c r="AN17" s="127"/>
    </row>
    <row r="18" spans="1:40" s="85" customFormat="1" ht="18" customHeight="1" x14ac:dyDescent="0.2">
      <c r="A18" s="83"/>
      <c r="B18" s="125"/>
      <c r="C18" s="541"/>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3"/>
      <c r="AM18" s="88"/>
      <c r="AN18" s="127"/>
    </row>
    <row r="19" spans="1:40" s="85" customFormat="1" ht="18" customHeight="1" x14ac:dyDescent="0.2">
      <c r="A19" s="83"/>
      <c r="B19" s="125"/>
      <c r="C19" s="550"/>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2"/>
      <c r="AM19" s="88"/>
      <c r="AN19" s="127"/>
    </row>
    <row r="20" spans="1:40" s="85" customFormat="1" ht="18" customHeight="1" x14ac:dyDescent="0.2">
      <c r="A20" s="83"/>
      <c r="B20" s="125"/>
      <c r="C20" s="550"/>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2"/>
      <c r="AM20" s="88"/>
      <c r="AN20" s="127"/>
    </row>
    <row r="21" spans="1:40" s="85" customFormat="1" ht="18" customHeight="1" x14ac:dyDescent="0.2">
      <c r="A21" s="83"/>
      <c r="B21" s="125"/>
      <c r="C21" s="544"/>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6"/>
      <c r="AM21" s="88"/>
      <c r="AN21" s="127"/>
    </row>
    <row r="22" spans="1:40" s="85" customFormat="1" ht="18" customHeight="1" x14ac:dyDescent="0.2">
      <c r="A22" s="83"/>
      <c r="B22" s="125"/>
      <c r="C22" s="547"/>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9"/>
      <c r="AM22" s="88"/>
      <c r="AN22" s="127"/>
    </row>
    <row r="23" spans="1:40" s="85" customFormat="1" ht="6.2" customHeight="1" x14ac:dyDescent="0.15">
      <c r="A23" s="83"/>
      <c r="B23" s="12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8"/>
      <c r="AN23" s="127"/>
    </row>
    <row r="24" spans="1:40" s="85" customFormat="1" ht="18" customHeight="1" x14ac:dyDescent="0.15">
      <c r="A24" s="83"/>
      <c r="B24" s="125"/>
      <c r="C24" s="553" t="s">
        <v>1443</v>
      </c>
      <c r="D24" s="554"/>
      <c r="E24" s="554"/>
      <c r="F24" s="554"/>
      <c r="G24" s="554"/>
      <c r="H24" s="554"/>
      <c r="I24" s="554"/>
      <c r="J24" s="554"/>
      <c r="K24" s="555"/>
      <c r="L24" s="518"/>
      <c r="M24" s="518"/>
      <c r="N24" s="518"/>
      <c r="O24" s="518"/>
      <c r="P24" s="518"/>
      <c r="Q24" s="86"/>
      <c r="R24" s="556" t="s">
        <v>1444</v>
      </c>
      <c r="S24" s="556"/>
      <c r="T24" s="556"/>
      <c r="U24" s="556"/>
      <c r="V24" s="556"/>
      <c r="W24" s="556"/>
      <c r="X24" s="556"/>
      <c r="Y24" s="556"/>
      <c r="Z24" s="556"/>
      <c r="AA24" s="556"/>
      <c r="AB24" s="556"/>
      <c r="AC24" s="556"/>
      <c r="AD24" s="556"/>
      <c r="AE24" s="556"/>
      <c r="AF24" s="556"/>
      <c r="AG24" s="556"/>
      <c r="AH24" s="556"/>
      <c r="AI24" s="556"/>
      <c r="AJ24" s="556"/>
      <c r="AK24" s="556"/>
      <c r="AL24" s="556"/>
      <c r="AM24" s="88"/>
      <c r="AN24" s="127"/>
    </row>
    <row r="25" spans="1:40" s="85" customFormat="1" ht="12" customHeight="1" x14ac:dyDescent="0.2">
      <c r="A25" s="83"/>
      <c r="B25" s="125"/>
      <c r="Q25" s="86"/>
      <c r="R25" s="559" t="s">
        <v>24</v>
      </c>
      <c r="S25" s="559"/>
      <c r="T25" s="559"/>
      <c r="U25" s="559"/>
      <c r="V25" s="559"/>
      <c r="W25" s="559"/>
      <c r="X25" s="559"/>
      <c r="Y25" s="559"/>
      <c r="Z25" s="559"/>
      <c r="AA25" s="559"/>
      <c r="AB25" s="559"/>
      <c r="AC25" s="559"/>
      <c r="AD25" s="559"/>
      <c r="AE25" s="559"/>
      <c r="AF25" s="559"/>
      <c r="AG25" s="559"/>
      <c r="AH25" s="560" t="s">
        <v>25</v>
      </c>
      <c r="AI25" s="560"/>
      <c r="AJ25" s="560"/>
      <c r="AK25" s="560"/>
      <c r="AL25" s="560"/>
      <c r="AM25" s="88"/>
      <c r="AN25" s="127"/>
    </row>
    <row r="26" spans="1:40" s="85" customFormat="1" ht="18" customHeight="1" x14ac:dyDescent="0.15">
      <c r="A26" s="83"/>
      <c r="B26" s="125"/>
      <c r="C26" s="557" t="s">
        <v>1445</v>
      </c>
      <c r="D26" s="557"/>
      <c r="E26" s="557"/>
      <c r="F26" s="557"/>
      <c r="G26" s="558"/>
      <c r="H26" s="518"/>
      <c r="I26" s="518"/>
      <c r="J26" s="518"/>
      <c r="K26" s="518"/>
      <c r="L26" s="518"/>
      <c r="M26" s="518"/>
      <c r="N26" s="518"/>
      <c r="O26" s="518"/>
      <c r="P26" s="518"/>
      <c r="Q26" s="86"/>
      <c r="R26" s="518"/>
      <c r="S26" s="518"/>
      <c r="T26" s="518"/>
      <c r="U26" s="518"/>
      <c r="V26" s="518"/>
      <c r="W26" s="518"/>
      <c r="X26" s="518"/>
      <c r="Y26" s="518"/>
      <c r="Z26" s="518"/>
      <c r="AA26" s="518"/>
      <c r="AB26" s="518"/>
      <c r="AC26" s="518"/>
      <c r="AD26" s="518"/>
      <c r="AE26" s="518"/>
      <c r="AF26" s="518"/>
      <c r="AG26" s="518"/>
      <c r="AH26" s="518"/>
      <c r="AI26" s="518"/>
      <c r="AJ26" s="518"/>
      <c r="AK26" s="518"/>
      <c r="AL26" s="518"/>
      <c r="AM26" s="88"/>
      <c r="AN26" s="127"/>
    </row>
    <row r="27" spans="1:40" s="85" customFormat="1" ht="18" customHeight="1" x14ac:dyDescent="0.15">
      <c r="A27" s="83"/>
      <c r="B27" s="125"/>
      <c r="Q27" s="86"/>
      <c r="R27" s="518"/>
      <c r="S27" s="518"/>
      <c r="T27" s="518"/>
      <c r="U27" s="518"/>
      <c r="V27" s="518"/>
      <c r="W27" s="518"/>
      <c r="X27" s="518"/>
      <c r="Y27" s="518"/>
      <c r="Z27" s="518"/>
      <c r="AA27" s="518"/>
      <c r="AB27" s="518"/>
      <c r="AC27" s="518"/>
      <c r="AD27" s="518"/>
      <c r="AE27" s="518"/>
      <c r="AF27" s="518"/>
      <c r="AG27" s="518"/>
      <c r="AH27" s="518"/>
      <c r="AI27" s="518"/>
      <c r="AJ27" s="518"/>
      <c r="AK27" s="518"/>
      <c r="AL27" s="518"/>
      <c r="AM27" s="88"/>
      <c r="AN27" s="127"/>
    </row>
    <row r="28" spans="1:40" s="85" customFormat="1" ht="18" customHeight="1" x14ac:dyDescent="0.15">
      <c r="A28" s="83"/>
      <c r="B28" s="125"/>
      <c r="Q28" s="86"/>
      <c r="R28" s="518"/>
      <c r="S28" s="518"/>
      <c r="T28" s="518"/>
      <c r="U28" s="518"/>
      <c r="V28" s="518"/>
      <c r="W28" s="518"/>
      <c r="X28" s="518"/>
      <c r="Y28" s="518"/>
      <c r="Z28" s="518"/>
      <c r="AA28" s="518"/>
      <c r="AB28" s="518"/>
      <c r="AC28" s="518"/>
      <c r="AD28" s="518"/>
      <c r="AE28" s="518"/>
      <c r="AF28" s="518"/>
      <c r="AG28" s="518"/>
      <c r="AH28" s="518"/>
      <c r="AI28" s="518"/>
      <c r="AJ28" s="518"/>
      <c r="AK28" s="518"/>
      <c r="AL28" s="518"/>
      <c r="AM28" s="88"/>
      <c r="AN28" s="127"/>
    </row>
    <row r="29" spans="1:40" s="85" customFormat="1" ht="17.45" customHeight="1" x14ac:dyDescent="0.15">
      <c r="A29" s="83"/>
      <c r="B29" s="125"/>
      <c r="Q29" s="86"/>
      <c r="R29" s="561" t="s">
        <v>31</v>
      </c>
      <c r="S29" s="561"/>
      <c r="T29" s="561"/>
      <c r="U29" s="561"/>
      <c r="V29" s="561"/>
      <c r="W29" s="561"/>
      <c r="X29" s="518"/>
      <c r="Y29" s="518"/>
      <c r="Z29" s="518"/>
      <c r="AA29" s="518"/>
      <c r="AB29" s="518"/>
      <c r="AC29" s="518"/>
      <c r="AD29" s="518"/>
      <c r="AE29" s="518"/>
      <c r="AF29" s="518"/>
      <c r="AG29" s="518"/>
      <c r="AH29" s="518"/>
      <c r="AI29" s="518"/>
      <c r="AJ29" s="518"/>
      <c r="AK29" s="518"/>
      <c r="AL29" s="518"/>
      <c r="AM29" s="88"/>
      <c r="AN29" s="127"/>
    </row>
    <row r="30" spans="1:40" s="85" customFormat="1" ht="17.45" customHeight="1" x14ac:dyDescent="0.15">
      <c r="A30" s="83"/>
      <c r="B30" s="125"/>
      <c r="C30" s="146"/>
      <c r="D30" s="146"/>
      <c r="E30" s="146"/>
      <c r="F30" s="146"/>
      <c r="G30" s="146"/>
      <c r="H30" s="146"/>
      <c r="I30" s="146"/>
      <c r="J30" s="146"/>
      <c r="K30" s="146"/>
      <c r="L30" s="146"/>
      <c r="M30" s="146"/>
      <c r="N30" s="146"/>
      <c r="O30" s="146"/>
      <c r="P30" s="146"/>
      <c r="Q30" s="86"/>
      <c r="R30" s="562" t="s">
        <v>1308</v>
      </c>
      <c r="S30" s="562"/>
      <c r="T30" s="562"/>
      <c r="U30" s="562"/>
      <c r="V30" s="562"/>
      <c r="W30" s="562"/>
      <c r="X30" s="562"/>
      <c r="Y30" s="562"/>
      <c r="Z30" s="562"/>
      <c r="AA30" s="562"/>
      <c r="AB30" s="562"/>
      <c r="AC30" s="562"/>
      <c r="AD30" s="562"/>
      <c r="AE30" s="562"/>
      <c r="AF30" s="562"/>
      <c r="AG30" s="562"/>
      <c r="AH30" s="562"/>
      <c r="AI30" s="562"/>
      <c r="AJ30" s="562"/>
      <c r="AK30" s="562"/>
      <c r="AL30" s="562"/>
      <c r="AM30" s="88"/>
      <c r="AN30" s="127"/>
    </row>
    <row r="31" spans="1:40" s="85" customFormat="1" ht="17.45" customHeight="1" x14ac:dyDescent="0.15">
      <c r="A31" s="83"/>
      <c r="B31" s="125"/>
      <c r="C31" s="533" t="s">
        <v>1446</v>
      </c>
      <c r="D31" s="533"/>
      <c r="E31" s="533"/>
      <c r="F31" s="533"/>
      <c r="G31" s="533"/>
      <c r="H31" s="533"/>
      <c r="I31" s="533"/>
      <c r="J31" s="533"/>
      <c r="K31" s="146"/>
      <c r="L31" s="146"/>
      <c r="M31" s="146"/>
      <c r="N31" s="146"/>
      <c r="O31" s="146"/>
      <c r="P31" s="146"/>
      <c r="Q31" s="86"/>
      <c r="R31" s="147"/>
      <c r="S31" s="147"/>
      <c r="T31" s="147"/>
      <c r="U31" s="147"/>
      <c r="V31" s="533" t="s">
        <v>1452</v>
      </c>
      <c r="W31" s="533"/>
      <c r="X31" s="533"/>
      <c r="Y31" s="533"/>
      <c r="Z31" s="533"/>
      <c r="AA31" s="533"/>
      <c r="AB31" s="533"/>
      <c r="AC31" s="533"/>
      <c r="AD31" s="146"/>
      <c r="AE31" s="146"/>
      <c r="AF31" s="146"/>
      <c r="AG31" s="146"/>
      <c r="AH31" s="146"/>
      <c r="AI31" s="146"/>
      <c r="AJ31" s="86"/>
      <c r="AK31" s="147"/>
      <c r="AL31" s="147"/>
      <c r="AM31" s="88"/>
      <c r="AN31" s="127"/>
    </row>
    <row r="32" spans="1:40" s="85" customFormat="1" ht="17.45" customHeight="1" x14ac:dyDescent="0.15">
      <c r="A32" s="83"/>
      <c r="B32" s="125"/>
      <c r="C32" s="86"/>
      <c r="D32" s="86"/>
      <c r="E32" s="86"/>
      <c r="F32" s="86"/>
      <c r="G32" s="86"/>
      <c r="H32" s="86"/>
      <c r="I32" s="519" t="s">
        <v>30</v>
      </c>
      <c r="J32" s="519" t="s">
        <v>27</v>
      </c>
      <c r="K32" s="519" t="s">
        <v>28</v>
      </c>
      <c r="L32" s="519" t="s">
        <v>29</v>
      </c>
      <c r="M32" s="519" t="s">
        <v>26</v>
      </c>
      <c r="N32" s="519"/>
      <c r="O32" s="519"/>
      <c r="P32" s="519"/>
      <c r="Q32" s="519" t="s">
        <v>1309</v>
      </c>
      <c r="R32" s="519"/>
      <c r="S32" s="519"/>
      <c r="T32" s="519"/>
      <c r="U32" s="147"/>
      <c r="V32" s="86"/>
      <c r="W32" s="86"/>
      <c r="X32" s="86"/>
      <c r="Y32" s="86"/>
      <c r="Z32" s="86"/>
      <c r="AA32" s="86"/>
      <c r="AB32" s="519" t="s">
        <v>30</v>
      </c>
      <c r="AC32" s="519" t="s">
        <v>27</v>
      </c>
      <c r="AD32" s="519" t="s">
        <v>28</v>
      </c>
      <c r="AE32" s="519" t="s">
        <v>29</v>
      </c>
      <c r="AF32" s="519" t="s">
        <v>26</v>
      </c>
      <c r="AG32" s="519"/>
      <c r="AH32" s="519"/>
      <c r="AI32" s="519"/>
      <c r="AJ32" s="521" t="s">
        <v>1309</v>
      </c>
      <c r="AK32" s="522"/>
      <c r="AL32" s="523"/>
      <c r="AM32" s="88"/>
      <c r="AN32" s="127"/>
    </row>
    <row r="33" spans="1:40" s="85" customFormat="1" ht="17.45" customHeight="1" x14ac:dyDescent="0.15">
      <c r="A33" s="83"/>
      <c r="B33" s="125"/>
      <c r="C33" s="517" t="s">
        <v>1447</v>
      </c>
      <c r="D33" s="517"/>
      <c r="E33" s="517"/>
      <c r="F33" s="517"/>
      <c r="G33" s="517"/>
      <c r="H33" s="478"/>
      <c r="I33" s="518"/>
      <c r="J33" s="518"/>
      <c r="K33" s="518"/>
      <c r="L33" s="518"/>
      <c r="M33" s="518"/>
      <c r="N33" s="518"/>
      <c r="O33" s="518"/>
      <c r="P33" s="518"/>
      <c r="Q33" s="518"/>
      <c r="R33" s="518"/>
      <c r="S33" s="518"/>
      <c r="T33" s="518"/>
      <c r="U33" s="147"/>
      <c r="V33" s="517" t="s">
        <v>1451</v>
      </c>
      <c r="W33" s="517"/>
      <c r="X33" s="517"/>
      <c r="Y33" s="517"/>
      <c r="Z33" s="517"/>
      <c r="AA33" s="478"/>
      <c r="AB33" s="518"/>
      <c r="AC33" s="518"/>
      <c r="AD33" s="518"/>
      <c r="AE33" s="518"/>
      <c r="AF33" s="518"/>
      <c r="AG33" s="518"/>
      <c r="AH33" s="518"/>
      <c r="AI33" s="518"/>
      <c r="AJ33" s="524"/>
      <c r="AK33" s="525"/>
      <c r="AL33" s="526"/>
      <c r="AM33" s="88"/>
      <c r="AN33" s="127"/>
    </row>
    <row r="34" spans="1:40" s="85" customFormat="1" ht="17.45" customHeight="1" x14ac:dyDescent="0.15">
      <c r="A34" s="83"/>
      <c r="B34" s="125"/>
      <c r="C34" s="517" t="s">
        <v>1448</v>
      </c>
      <c r="D34" s="517"/>
      <c r="E34" s="517"/>
      <c r="F34" s="517"/>
      <c r="G34" s="517"/>
      <c r="H34" s="478"/>
      <c r="I34" s="518"/>
      <c r="J34" s="518"/>
      <c r="K34" s="518"/>
      <c r="L34" s="518"/>
      <c r="M34" s="518"/>
      <c r="N34" s="518"/>
      <c r="O34" s="518"/>
      <c r="P34" s="518"/>
      <c r="Q34" s="518"/>
      <c r="R34" s="518"/>
      <c r="S34" s="518"/>
      <c r="T34" s="518"/>
      <c r="U34" s="147"/>
      <c r="V34" s="517" t="s">
        <v>1453</v>
      </c>
      <c r="W34" s="517"/>
      <c r="X34" s="517"/>
      <c r="Y34" s="517"/>
      <c r="Z34" s="517"/>
      <c r="AA34" s="478"/>
      <c r="AB34" s="518"/>
      <c r="AC34" s="518"/>
      <c r="AD34" s="518"/>
      <c r="AE34" s="518"/>
      <c r="AF34" s="518"/>
      <c r="AG34" s="518"/>
      <c r="AH34" s="518"/>
      <c r="AI34" s="518"/>
      <c r="AJ34" s="524"/>
      <c r="AK34" s="525"/>
      <c r="AL34" s="526"/>
      <c r="AM34" s="88"/>
      <c r="AN34" s="127"/>
    </row>
    <row r="35" spans="1:40" s="85" customFormat="1" ht="21" customHeight="1" x14ac:dyDescent="0.15">
      <c r="A35" s="83"/>
      <c r="B35" s="125"/>
      <c r="C35" s="517" t="s">
        <v>1449</v>
      </c>
      <c r="D35" s="517"/>
      <c r="E35" s="517"/>
      <c r="F35" s="517"/>
      <c r="G35" s="517"/>
      <c r="H35" s="478"/>
      <c r="I35" s="518"/>
      <c r="J35" s="518"/>
      <c r="K35" s="518"/>
      <c r="L35" s="518"/>
      <c r="M35" s="518"/>
      <c r="N35" s="518"/>
      <c r="O35" s="518"/>
      <c r="P35" s="518"/>
      <c r="Q35" s="518"/>
      <c r="R35" s="518"/>
      <c r="S35" s="518"/>
      <c r="T35" s="518"/>
      <c r="U35" s="147"/>
      <c r="V35" s="530" t="s">
        <v>1454</v>
      </c>
      <c r="W35" s="531"/>
      <c r="X35" s="531"/>
      <c r="Y35" s="531"/>
      <c r="Z35" s="531"/>
      <c r="AA35" s="532"/>
      <c r="AB35" s="518"/>
      <c r="AC35" s="518"/>
      <c r="AD35" s="518"/>
      <c r="AE35" s="518"/>
      <c r="AF35" s="518"/>
      <c r="AG35" s="518"/>
      <c r="AH35" s="518"/>
      <c r="AI35" s="518"/>
      <c r="AJ35" s="524"/>
      <c r="AK35" s="525"/>
      <c r="AL35" s="526"/>
      <c r="AM35" s="88"/>
      <c r="AN35" s="127"/>
    </row>
    <row r="36" spans="1:40" s="85" customFormat="1" ht="17.45" customHeight="1" x14ac:dyDescent="0.15">
      <c r="A36" s="83"/>
      <c r="B36" s="125"/>
      <c r="C36" s="517" t="s">
        <v>1450</v>
      </c>
      <c r="D36" s="517"/>
      <c r="E36" s="517"/>
      <c r="F36" s="517"/>
      <c r="G36" s="517"/>
      <c r="H36" s="478"/>
      <c r="I36" s="518"/>
      <c r="J36" s="518"/>
      <c r="K36" s="518"/>
      <c r="L36" s="518"/>
      <c r="M36" s="518"/>
      <c r="N36" s="518"/>
      <c r="O36" s="518"/>
      <c r="P36" s="518"/>
      <c r="Q36" s="518"/>
      <c r="R36" s="518"/>
      <c r="S36" s="518"/>
      <c r="T36" s="518"/>
      <c r="U36" s="147"/>
      <c r="V36" s="517" t="s">
        <v>1455</v>
      </c>
      <c r="W36" s="517"/>
      <c r="X36" s="517"/>
      <c r="Y36" s="517"/>
      <c r="Z36" s="517"/>
      <c r="AA36" s="478"/>
      <c r="AB36" s="518"/>
      <c r="AC36" s="518"/>
      <c r="AD36" s="518"/>
      <c r="AE36" s="518"/>
      <c r="AF36" s="518"/>
      <c r="AG36" s="518"/>
      <c r="AH36" s="518"/>
      <c r="AI36" s="518"/>
      <c r="AJ36" s="524"/>
      <c r="AK36" s="525"/>
      <c r="AL36" s="526"/>
      <c r="AM36" s="88"/>
      <c r="AN36" s="127"/>
    </row>
    <row r="37" spans="1:40" s="85" customFormat="1" ht="17.45" customHeight="1" x14ac:dyDescent="0.15">
      <c r="A37" s="83"/>
      <c r="B37" s="125"/>
      <c r="C37" s="534" t="s">
        <v>1310</v>
      </c>
      <c r="D37" s="534"/>
      <c r="E37" s="534"/>
      <c r="F37" s="534"/>
      <c r="G37" s="534"/>
      <c r="H37" s="535"/>
      <c r="I37" s="520">
        <f>+SUM(I33:L36)</f>
        <v>0</v>
      </c>
      <c r="J37" s="520"/>
      <c r="K37" s="520"/>
      <c r="L37" s="520"/>
      <c r="M37" s="520">
        <f t="shared" ref="M37" si="0">+SUM(M33:P36)</f>
        <v>0</v>
      </c>
      <c r="N37" s="520"/>
      <c r="O37" s="520"/>
      <c r="P37" s="520"/>
      <c r="Q37" s="520">
        <f t="shared" ref="Q37" si="1">+SUM(Q33:T36)</f>
        <v>0</v>
      </c>
      <c r="R37" s="520"/>
      <c r="S37" s="520"/>
      <c r="T37" s="520"/>
      <c r="U37" s="147"/>
      <c r="V37" s="534" t="s">
        <v>1310</v>
      </c>
      <c r="W37" s="534"/>
      <c r="X37" s="534"/>
      <c r="Y37" s="534"/>
      <c r="Z37" s="534"/>
      <c r="AA37" s="535"/>
      <c r="AB37" s="520">
        <f>+SUM(AB33:AE36)</f>
        <v>0</v>
      </c>
      <c r="AC37" s="520"/>
      <c r="AD37" s="520"/>
      <c r="AE37" s="520"/>
      <c r="AF37" s="520">
        <f t="shared" ref="AF37" si="2">+SUM(AF33:AI36)</f>
        <v>0</v>
      </c>
      <c r="AG37" s="520"/>
      <c r="AH37" s="520"/>
      <c r="AI37" s="520"/>
      <c r="AJ37" s="527">
        <f t="shared" ref="AJ37" si="3">+SUM(AJ33:AM36)</f>
        <v>0</v>
      </c>
      <c r="AK37" s="528"/>
      <c r="AL37" s="529"/>
      <c r="AM37" s="88"/>
      <c r="AN37" s="127"/>
    </row>
    <row r="38" spans="1:40" s="85" customFormat="1" ht="11.25" customHeight="1" x14ac:dyDescent="0.15">
      <c r="A38" s="83"/>
      <c r="B38" s="125"/>
      <c r="C38" s="513" t="s">
        <v>1311</v>
      </c>
      <c r="D38" s="513"/>
      <c r="E38" s="513"/>
      <c r="F38" s="513"/>
      <c r="G38" s="513"/>
      <c r="H38" s="513"/>
      <c r="I38" s="513"/>
      <c r="J38" s="513"/>
      <c r="K38" s="513"/>
      <c r="L38" s="513"/>
      <c r="M38" s="513"/>
      <c r="N38" s="513"/>
      <c r="O38" s="513"/>
      <c r="P38" s="148"/>
      <c r="Q38" s="148"/>
      <c r="R38" s="148"/>
      <c r="S38" s="148"/>
      <c r="T38" s="148"/>
      <c r="U38" s="147"/>
      <c r="V38" s="513" t="s">
        <v>1311</v>
      </c>
      <c r="W38" s="513"/>
      <c r="X38" s="513"/>
      <c r="Y38" s="513"/>
      <c r="Z38" s="513"/>
      <c r="AA38" s="513"/>
      <c r="AB38" s="513"/>
      <c r="AC38" s="513"/>
      <c r="AD38" s="513"/>
      <c r="AE38" s="513"/>
      <c r="AF38" s="513"/>
      <c r="AG38" s="513"/>
      <c r="AH38" s="148"/>
      <c r="AI38" s="148"/>
      <c r="AJ38" s="148"/>
      <c r="AK38" s="148"/>
      <c r="AL38" s="148"/>
      <c r="AM38" s="88"/>
      <c r="AN38" s="127"/>
    </row>
    <row r="39" spans="1:40" s="85" customFormat="1" ht="13.5" customHeight="1" x14ac:dyDescent="0.15">
      <c r="A39" s="83"/>
      <c r="B39" s="125"/>
      <c r="C39" s="149" t="s">
        <v>1456</v>
      </c>
      <c r="D39" s="58"/>
      <c r="E39" s="58"/>
      <c r="F39" s="58"/>
      <c r="G39" s="58"/>
      <c r="H39" s="58"/>
      <c r="I39" s="58"/>
      <c r="J39" s="58"/>
      <c r="K39" s="56"/>
      <c r="L39" s="56"/>
      <c r="M39" s="56"/>
      <c r="N39" s="56"/>
      <c r="O39" s="56"/>
      <c r="P39" s="56"/>
      <c r="Q39" s="26"/>
      <c r="R39" s="57"/>
      <c r="S39" s="57"/>
      <c r="T39" s="57"/>
      <c r="U39" s="57"/>
      <c r="V39" s="58" t="s">
        <v>1457</v>
      </c>
      <c r="W39" s="59"/>
      <c r="X39" s="59"/>
      <c r="Y39" s="59"/>
      <c r="Z39" s="59"/>
      <c r="AA39" s="59"/>
      <c r="AB39" s="59"/>
      <c r="AC39" s="59"/>
      <c r="AD39" s="59"/>
      <c r="AE39" s="59"/>
      <c r="AF39" s="59"/>
      <c r="AG39" s="59"/>
      <c r="AH39" s="59"/>
      <c r="AI39" s="59"/>
      <c r="AJ39" s="59"/>
      <c r="AK39" s="59"/>
      <c r="AL39" s="59"/>
      <c r="AM39" s="23"/>
      <c r="AN39" s="25"/>
    </row>
    <row r="40" spans="1:40" s="85" customFormat="1" ht="7.5" customHeight="1" x14ac:dyDescent="0.15">
      <c r="A40" s="83"/>
      <c r="B40" s="125"/>
      <c r="C40" s="149"/>
      <c r="D40" s="149"/>
      <c r="E40" s="149"/>
      <c r="F40" s="149"/>
      <c r="G40" s="149"/>
      <c r="H40" s="149"/>
      <c r="I40" s="149"/>
      <c r="J40" s="149"/>
      <c r="K40" s="146"/>
      <c r="L40" s="146"/>
      <c r="M40" s="146"/>
      <c r="N40" s="146"/>
      <c r="O40" s="146"/>
      <c r="P40" s="146"/>
      <c r="Q40" s="86"/>
      <c r="R40" s="147"/>
      <c r="S40" s="147"/>
      <c r="T40" s="147"/>
      <c r="U40" s="147"/>
      <c r="V40" s="148"/>
      <c r="W40" s="148"/>
      <c r="X40" s="148"/>
      <c r="Y40" s="148"/>
      <c r="Z40" s="148"/>
      <c r="AA40" s="148"/>
      <c r="AB40" s="148"/>
      <c r="AC40" s="148"/>
      <c r="AD40" s="148"/>
      <c r="AE40" s="148"/>
      <c r="AF40" s="148"/>
      <c r="AG40" s="148"/>
      <c r="AH40" s="148"/>
      <c r="AI40" s="148"/>
      <c r="AJ40" s="148"/>
      <c r="AK40" s="148"/>
      <c r="AL40" s="148"/>
      <c r="AM40" s="88"/>
      <c r="AN40" s="127"/>
    </row>
    <row r="41" spans="1:40" s="85" customFormat="1" ht="15.75" customHeight="1" x14ac:dyDescent="0.15">
      <c r="A41" s="83"/>
      <c r="B41" s="125"/>
      <c r="C41" s="86"/>
      <c r="D41" s="86"/>
      <c r="E41" s="86"/>
      <c r="F41" s="86"/>
      <c r="G41" s="86"/>
      <c r="H41" s="86"/>
      <c r="I41" s="519" t="s">
        <v>30</v>
      </c>
      <c r="J41" s="519" t="s">
        <v>27</v>
      </c>
      <c r="K41" s="519" t="s">
        <v>28</v>
      </c>
      <c r="L41" s="519" t="s">
        <v>29</v>
      </c>
      <c r="M41" s="519" t="s">
        <v>26</v>
      </c>
      <c r="N41" s="519"/>
      <c r="O41" s="519"/>
      <c r="P41" s="519"/>
      <c r="Q41" s="519" t="s">
        <v>1309</v>
      </c>
      <c r="R41" s="519"/>
      <c r="S41" s="519"/>
      <c r="T41" s="519"/>
      <c r="U41" s="147"/>
      <c r="V41" s="514" t="s">
        <v>1313</v>
      </c>
      <c r="W41" s="515"/>
      <c r="X41" s="515"/>
      <c r="Y41" s="515"/>
      <c r="Z41" s="515"/>
      <c r="AA41" s="515"/>
      <c r="AB41" s="515"/>
      <c r="AC41" s="515"/>
      <c r="AD41" s="514" t="s">
        <v>1315</v>
      </c>
      <c r="AE41" s="515"/>
      <c r="AF41" s="516"/>
      <c r="AG41" s="514" t="s">
        <v>1314</v>
      </c>
      <c r="AH41" s="515"/>
      <c r="AI41" s="515"/>
      <c r="AJ41" s="515"/>
      <c r="AK41" s="515"/>
      <c r="AL41" s="516"/>
      <c r="AM41" s="88"/>
      <c r="AN41" s="127"/>
    </row>
    <row r="42" spans="1:40" s="85" customFormat="1" ht="15.75" customHeight="1" x14ac:dyDescent="0.15">
      <c r="A42" s="83"/>
      <c r="B42" s="125"/>
      <c r="C42" s="517" t="s">
        <v>1458</v>
      </c>
      <c r="D42" s="517"/>
      <c r="E42" s="517"/>
      <c r="F42" s="517"/>
      <c r="G42" s="517"/>
      <c r="H42" s="478"/>
      <c r="I42" s="518"/>
      <c r="J42" s="518"/>
      <c r="K42" s="518"/>
      <c r="L42" s="518"/>
      <c r="M42" s="518"/>
      <c r="N42" s="518"/>
      <c r="O42" s="518"/>
      <c r="P42" s="518"/>
      <c r="Q42" s="518"/>
      <c r="R42" s="518"/>
      <c r="S42" s="518"/>
      <c r="T42" s="518"/>
      <c r="U42" s="147"/>
      <c r="V42" s="506" t="s">
        <v>1312</v>
      </c>
      <c r="W42" s="507"/>
      <c r="X42" s="507"/>
      <c r="Y42" s="507"/>
      <c r="Z42" s="507"/>
      <c r="AA42" s="507"/>
      <c r="AB42" s="507"/>
      <c r="AC42" s="508"/>
      <c r="AD42" s="509"/>
      <c r="AE42" s="510"/>
      <c r="AF42" s="511"/>
      <c r="AG42" s="509"/>
      <c r="AH42" s="510"/>
      <c r="AI42" s="510"/>
      <c r="AJ42" s="510"/>
      <c r="AK42" s="510"/>
      <c r="AL42" s="511"/>
      <c r="AM42" s="88"/>
      <c r="AN42" s="127"/>
    </row>
    <row r="43" spans="1:40" s="85" customFormat="1" ht="17.45" customHeight="1" x14ac:dyDescent="0.15">
      <c r="A43" s="83"/>
      <c r="B43" s="125"/>
      <c r="C43" s="517" t="s">
        <v>1459</v>
      </c>
      <c r="D43" s="517"/>
      <c r="E43" s="517"/>
      <c r="F43" s="517"/>
      <c r="G43" s="517"/>
      <c r="H43" s="478"/>
      <c r="I43" s="518"/>
      <c r="J43" s="518"/>
      <c r="K43" s="518"/>
      <c r="L43" s="518"/>
      <c r="M43" s="518"/>
      <c r="N43" s="518"/>
      <c r="O43" s="518"/>
      <c r="P43" s="518"/>
      <c r="Q43" s="518"/>
      <c r="R43" s="518"/>
      <c r="S43" s="518"/>
      <c r="T43" s="518"/>
      <c r="U43" s="147"/>
      <c r="V43" s="506" t="s">
        <v>1316</v>
      </c>
      <c r="W43" s="507"/>
      <c r="X43" s="507"/>
      <c r="Y43" s="507"/>
      <c r="Z43" s="507"/>
      <c r="AA43" s="507"/>
      <c r="AB43" s="507"/>
      <c r="AC43" s="508"/>
      <c r="AD43" s="509"/>
      <c r="AE43" s="510"/>
      <c r="AF43" s="511"/>
      <c r="AG43" s="509"/>
      <c r="AH43" s="510"/>
      <c r="AI43" s="510"/>
      <c r="AJ43" s="510"/>
      <c r="AK43" s="510"/>
      <c r="AL43" s="511"/>
      <c r="AM43" s="88"/>
      <c r="AN43" s="127"/>
    </row>
    <row r="44" spans="1:40" s="85" customFormat="1" ht="17.45" customHeight="1" x14ac:dyDescent="0.15">
      <c r="A44" s="83"/>
      <c r="B44" s="125"/>
      <c r="C44" s="517" t="s">
        <v>1460</v>
      </c>
      <c r="D44" s="517"/>
      <c r="E44" s="517"/>
      <c r="F44" s="517"/>
      <c r="G44" s="517"/>
      <c r="H44" s="478"/>
      <c r="I44" s="518"/>
      <c r="J44" s="518"/>
      <c r="K44" s="518"/>
      <c r="L44" s="518"/>
      <c r="M44" s="518"/>
      <c r="N44" s="518"/>
      <c r="O44" s="518"/>
      <c r="P44" s="518"/>
      <c r="Q44" s="518"/>
      <c r="R44" s="518"/>
      <c r="S44" s="518"/>
      <c r="T44" s="518"/>
      <c r="U44" s="147"/>
      <c r="V44" s="506" t="s">
        <v>1317</v>
      </c>
      <c r="W44" s="507"/>
      <c r="X44" s="507"/>
      <c r="Y44" s="507"/>
      <c r="Z44" s="507"/>
      <c r="AA44" s="507"/>
      <c r="AB44" s="507"/>
      <c r="AC44" s="508"/>
      <c r="AD44" s="509"/>
      <c r="AE44" s="510"/>
      <c r="AF44" s="511"/>
      <c r="AG44" s="509"/>
      <c r="AH44" s="510"/>
      <c r="AI44" s="510"/>
      <c r="AJ44" s="510"/>
      <c r="AK44" s="510"/>
      <c r="AL44" s="511"/>
      <c r="AM44" s="88"/>
      <c r="AN44" s="127"/>
    </row>
    <row r="45" spans="1:40" s="85" customFormat="1" ht="17.45" customHeight="1" x14ac:dyDescent="0.15">
      <c r="A45" s="83"/>
      <c r="B45" s="125"/>
      <c r="C45" s="517" t="s">
        <v>1461</v>
      </c>
      <c r="D45" s="517"/>
      <c r="E45" s="517"/>
      <c r="F45" s="517"/>
      <c r="G45" s="517"/>
      <c r="H45" s="478"/>
      <c r="I45" s="518"/>
      <c r="J45" s="518"/>
      <c r="K45" s="518"/>
      <c r="L45" s="518"/>
      <c r="M45" s="518"/>
      <c r="N45" s="518"/>
      <c r="O45" s="518"/>
      <c r="P45" s="518"/>
      <c r="Q45" s="518"/>
      <c r="R45" s="518"/>
      <c r="S45" s="518"/>
      <c r="T45" s="518"/>
      <c r="U45" s="147"/>
      <c r="V45" s="506" t="s">
        <v>1318</v>
      </c>
      <c r="W45" s="507"/>
      <c r="X45" s="507"/>
      <c r="Y45" s="507"/>
      <c r="Z45" s="507"/>
      <c r="AA45" s="507"/>
      <c r="AB45" s="507"/>
      <c r="AC45" s="508"/>
      <c r="AD45" s="509"/>
      <c r="AE45" s="510"/>
      <c r="AF45" s="511"/>
      <c r="AG45" s="509"/>
      <c r="AH45" s="510"/>
      <c r="AI45" s="510"/>
      <c r="AJ45" s="510"/>
      <c r="AK45" s="510"/>
      <c r="AL45" s="511"/>
      <c r="AM45" s="88"/>
      <c r="AN45" s="127"/>
    </row>
    <row r="46" spans="1:40" s="85" customFormat="1" ht="15.75" customHeight="1" x14ac:dyDescent="0.15">
      <c r="A46" s="83"/>
      <c r="B46" s="125"/>
      <c r="C46" s="58" t="s">
        <v>1462</v>
      </c>
      <c r="D46" s="26"/>
      <c r="E46" s="26"/>
      <c r="F46" s="26"/>
      <c r="G46" s="26"/>
      <c r="H46" s="26"/>
      <c r="I46" s="26"/>
      <c r="J46" s="26"/>
      <c r="K46" s="26"/>
      <c r="L46" s="26"/>
      <c r="M46" s="26"/>
      <c r="N46" s="26"/>
      <c r="O46" s="26"/>
      <c r="P46" s="26"/>
      <c r="Q46" s="26"/>
      <c r="R46" s="26"/>
      <c r="S46" s="26"/>
      <c r="T46" s="86"/>
      <c r="U46" s="86"/>
      <c r="V46" s="506" t="s">
        <v>1319</v>
      </c>
      <c r="W46" s="507"/>
      <c r="X46" s="507"/>
      <c r="Y46" s="507"/>
      <c r="Z46" s="507"/>
      <c r="AA46" s="507"/>
      <c r="AB46" s="507"/>
      <c r="AC46" s="508"/>
      <c r="AD46" s="509"/>
      <c r="AE46" s="510"/>
      <c r="AF46" s="511"/>
      <c r="AG46" s="509"/>
      <c r="AH46" s="510"/>
      <c r="AI46" s="510"/>
      <c r="AJ46" s="510"/>
      <c r="AK46" s="510"/>
      <c r="AL46" s="511"/>
      <c r="AM46" s="88"/>
      <c r="AN46" s="127"/>
    </row>
    <row r="47" spans="1:40" s="85" customFormat="1" ht="15.75" customHeight="1" x14ac:dyDescent="0.15">
      <c r="A47" s="83"/>
      <c r="B47" s="125"/>
      <c r="C47" s="497"/>
      <c r="D47" s="498"/>
      <c r="E47" s="498"/>
      <c r="F47" s="498"/>
      <c r="G47" s="498"/>
      <c r="H47" s="498"/>
      <c r="I47" s="498"/>
      <c r="J47" s="498"/>
      <c r="K47" s="498"/>
      <c r="L47" s="498"/>
      <c r="M47" s="498"/>
      <c r="N47" s="498"/>
      <c r="O47" s="498"/>
      <c r="P47" s="498"/>
      <c r="Q47" s="498"/>
      <c r="R47" s="498"/>
      <c r="S47" s="498"/>
      <c r="T47" s="499"/>
      <c r="U47" s="86"/>
      <c r="V47" s="506" t="s">
        <v>1321</v>
      </c>
      <c r="W47" s="507"/>
      <c r="X47" s="507"/>
      <c r="Y47" s="507"/>
      <c r="Z47" s="507"/>
      <c r="AA47" s="507"/>
      <c r="AB47" s="507"/>
      <c r="AC47" s="508"/>
      <c r="AD47" s="150"/>
      <c r="AE47" s="151"/>
      <c r="AF47" s="152"/>
      <c r="AG47" s="150"/>
      <c r="AH47" s="151"/>
      <c r="AI47" s="151"/>
      <c r="AJ47" s="151"/>
      <c r="AK47" s="151"/>
      <c r="AL47" s="152"/>
      <c r="AM47" s="88"/>
      <c r="AN47" s="127"/>
    </row>
    <row r="48" spans="1:40" s="85" customFormat="1" ht="15.75" customHeight="1" x14ac:dyDescent="0.15">
      <c r="A48" s="83"/>
      <c r="B48" s="125"/>
      <c r="C48" s="500"/>
      <c r="D48" s="501"/>
      <c r="E48" s="501"/>
      <c r="F48" s="501"/>
      <c r="G48" s="501"/>
      <c r="H48" s="501"/>
      <c r="I48" s="501"/>
      <c r="J48" s="501"/>
      <c r="K48" s="501"/>
      <c r="L48" s="501"/>
      <c r="M48" s="501"/>
      <c r="N48" s="501"/>
      <c r="O48" s="501"/>
      <c r="P48" s="501"/>
      <c r="Q48" s="501"/>
      <c r="R48" s="501"/>
      <c r="S48" s="501"/>
      <c r="T48" s="502"/>
      <c r="U48" s="86"/>
      <c r="V48" s="506" t="s">
        <v>1320</v>
      </c>
      <c r="W48" s="507"/>
      <c r="X48" s="507"/>
      <c r="Y48" s="507"/>
      <c r="Z48" s="507"/>
      <c r="AA48" s="507"/>
      <c r="AB48" s="507"/>
      <c r="AC48" s="508"/>
      <c r="AD48" s="150"/>
      <c r="AE48" s="151"/>
      <c r="AF48" s="152"/>
      <c r="AG48" s="150"/>
      <c r="AH48" s="151"/>
      <c r="AI48" s="151"/>
      <c r="AJ48" s="151"/>
      <c r="AK48" s="151"/>
      <c r="AL48" s="152"/>
      <c r="AM48" s="88"/>
      <c r="AN48" s="127"/>
    </row>
    <row r="49" spans="1:40" s="85" customFormat="1" ht="15.75" customHeight="1" x14ac:dyDescent="0.15">
      <c r="A49" s="83"/>
      <c r="B49" s="125"/>
      <c r="C49" s="503"/>
      <c r="D49" s="504"/>
      <c r="E49" s="504"/>
      <c r="F49" s="504"/>
      <c r="G49" s="504"/>
      <c r="H49" s="504"/>
      <c r="I49" s="504"/>
      <c r="J49" s="504"/>
      <c r="K49" s="504"/>
      <c r="L49" s="504"/>
      <c r="M49" s="504"/>
      <c r="N49" s="504"/>
      <c r="O49" s="504"/>
      <c r="P49" s="504"/>
      <c r="Q49" s="504"/>
      <c r="R49" s="504"/>
      <c r="S49" s="504"/>
      <c r="T49" s="505"/>
      <c r="U49" s="86"/>
      <c r="V49" s="506" t="s">
        <v>1322</v>
      </c>
      <c r="W49" s="507"/>
      <c r="X49" s="507"/>
      <c r="Y49" s="507"/>
      <c r="Z49" s="507"/>
      <c r="AA49" s="507"/>
      <c r="AB49" s="507"/>
      <c r="AC49" s="508"/>
      <c r="AD49" s="509"/>
      <c r="AE49" s="510"/>
      <c r="AF49" s="511"/>
      <c r="AG49" s="509"/>
      <c r="AH49" s="510"/>
      <c r="AI49" s="510"/>
      <c r="AJ49" s="510"/>
      <c r="AK49" s="510"/>
      <c r="AL49" s="511"/>
      <c r="AM49" s="88"/>
      <c r="AN49" s="127"/>
    </row>
    <row r="50" spans="1:40" ht="13.5" customHeight="1" x14ac:dyDescent="0.2">
      <c r="A50" s="141"/>
      <c r="B50" s="153"/>
      <c r="C50" s="512" t="s">
        <v>1524</v>
      </c>
      <c r="D50" s="512"/>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432">
        <v>2</v>
      </c>
      <c r="AM50" s="155"/>
      <c r="AN50" s="156"/>
    </row>
    <row r="51" spans="1:40" s="145" customFormat="1" ht="15" hidden="1" customHeight="1" x14ac:dyDescent="0.2">
      <c r="A51" s="494" t="s">
        <v>11</v>
      </c>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6"/>
    </row>
    <row r="52" spans="1:40" s="95" customFormat="1" ht="10.15" hidden="1" customHeight="1" x14ac:dyDescent="0.2">
      <c r="A52" s="70"/>
      <c r="B52" s="71"/>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c r="AN52" s="74"/>
    </row>
    <row r="53" spans="1:40" s="95" customFormat="1" ht="10.15" hidden="1" customHeight="1" x14ac:dyDescent="0.2">
      <c r="A53" s="70"/>
      <c r="B53" s="70"/>
      <c r="C53" s="75" t="s">
        <v>12</v>
      </c>
      <c r="D53" s="76"/>
      <c r="E53" s="76"/>
      <c r="F53" s="76"/>
      <c r="G53" s="76"/>
      <c r="H53" s="76"/>
      <c r="I53" s="76"/>
      <c r="J53" s="76"/>
      <c r="K53" s="76"/>
      <c r="L53" s="76"/>
      <c r="M53" s="76"/>
      <c r="N53" s="76"/>
      <c r="O53" s="76"/>
      <c r="P53" s="76"/>
      <c r="Q53" s="76"/>
      <c r="R53" s="76"/>
      <c r="S53" s="77"/>
      <c r="T53" s="75" t="s">
        <v>32</v>
      </c>
      <c r="U53" s="76"/>
      <c r="V53" s="76"/>
      <c r="W53" s="76"/>
      <c r="X53" s="76"/>
      <c r="Y53" s="76"/>
      <c r="Z53" s="76"/>
      <c r="AA53" s="76"/>
      <c r="AB53" s="76"/>
      <c r="AC53" s="76"/>
      <c r="AD53" s="76"/>
      <c r="AE53" s="76"/>
      <c r="AF53" s="76"/>
      <c r="AG53" s="76"/>
      <c r="AH53" s="76"/>
      <c r="AI53" s="76"/>
      <c r="AJ53" s="77"/>
      <c r="AK53" s="81"/>
      <c r="AL53" s="81"/>
      <c r="AM53" s="74"/>
      <c r="AN53" s="74"/>
    </row>
    <row r="54" spans="1:40" s="85" customFormat="1" ht="10.15" hidden="1" customHeight="1" x14ac:dyDescent="0.2">
      <c r="A54" s="83"/>
      <c r="B54" s="83"/>
      <c r="C54" s="84" t="s">
        <v>1344</v>
      </c>
      <c r="F54" s="86"/>
      <c r="G54" s="86"/>
      <c r="H54" s="86"/>
      <c r="I54" s="86"/>
      <c r="J54" s="86"/>
      <c r="Q54" s="87"/>
      <c r="R54" s="87"/>
      <c r="S54" s="88"/>
      <c r="T54" s="157" t="s">
        <v>1302</v>
      </c>
      <c r="U54" s="158"/>
      <c r="V54" s="158"/>
      <c r="W54" s="158"/>
      <c r="X54" s="159"/>
      <c r="Y54" s="159"/>
      <c r="Z54" s="159"/>
      <c r="AA54" s="159"/>
      <c r="AB54" s="159"/>
      <c r="AC54" s="159"/>
      <c r="AD54" s="159"/>
      <c r="AE54" s="159"/>
      <c r="AF54" s="159"/>
      <c r="AG54" s="159"/>
      <c r="AH54" s="159"/>
      <c r="AI54" s="159"/>
      <c r="AJ54" s="160"/>
      <c r="AK54" s="86"/>
      <c r="AL54" s="86"/>
      <c r="AM54" s="88"/>
      <c r="AN54" s="88"/>
    </row>
    <row r="55" spans="1:40" s="85" customFormat="1" ht="10.15" hidden="1" customHeight="1" x14ac:dyDescent="0.2">
      <c r="A55" s="83"/>
      <c r="B55" s="83"/>
      <c r="C55" s="84" t="s">
        <v>1345</v>
      </c>
      <c r="F55" s="86"/>
      <c r="G55" s="86"/>
      <c r="H55" s="86"/>
      <c r="I55" s="86"/>
      <c r="J55" s="86"/>
      <c r="Q55" s="87"/>
      <c r="R55" s="87"/>
      <c r="S55" s="88"/>
      <c r="T55" s="161" t="s">
        <v>1303</v>
      </c>
      <c r="X55" s="86"/>
      <c r="Y55" s="86"/>
      <c r="Z55" s="86"/>
      <c r="AA55" s="86"/>
      <c r="AB55" s="86"/>
      <c r="AC55" s="86"/>
      <c r="AD55" s="86"/>
      <c r="AE55" s="86"/>
      <c r="AF55" s="86"/>
      <c r="AG55" s="86"/>
      <c r="AH55" s="86"/>
      <c r="AI55" s="86"/>
      <c r="AJ55" s="162"/>
      <c r="AK55" s="86"/>
      <c r="AL55" s="86"/>
      <c r="AM55" s="88"/>
      <c r="AN55" s="88"/>
    </row>
    <row r="56" spans="1:40" s="85" customFormat="1" ht="10.15" hidden="1" customHeight="1" x14ac:dyDescent="0.2">
      <c r="A56" s="83"/>
      <c r="B56" s="83"/>
      <c r="C56" s="84" t="s">
        <v>1347</v>
      </c>
      <c r="F56" s="86"/>
      <c r="G56" s="86"/>
      <c r="H56" s="86"/>
      <c r="I56" s="86"/>
      <c r="J56" s="86"/>
      <c r="Q56" s="87"/>
      <c r="R56" s="87"/>
      <c r="S56" s="88"/>
      <c r="T56" s="161" t="s">
        <v>1304</v>
      </c>
      <c r="X56" s="86"/>
      <c r="Y56" s="86"/>
      <c r="Z56" s="86"/>
      <c r="AA56" s="86"/>
      <c r="AB56" s="86"/>
      <c r="AC56" s="86"/>
      <c r="AD56" s="86"/>
      <c r="AE56" s="86"/>
      <c r="AF56" s="86"/>
      <c r="AG56" s="86"/>
      <c r="AH56" s="86"/>
      <c r="AI56" s="86"/>
      <c r="AJ56" s="162"/>
      <c r="AK56" s="86"/>
      <c r="AL56" s="86"/>
      <c r="AM56" s="88"/>
      <c r="AN56" s="88"/>
    </row>
    <row r="57" spans="1:40" s="85" customFormat="1" ht="10.15" hidden="1" customHeight="1" x14ac:dyDescent="0.2">
      <c r="A57" s="83"/>
      <c r="B57" s="83"/>
      <c r="C57" s="84" t="s">
        <v>1349</v>
      </c>
      <c r="F57" s="86"/>
      <c r="G57" s="86"/>
      <c r="H57" s="86"/>
      <c r="I57" s="86"/>
      <c r="J57" s="86"/>
      <c r="Q57" s="87"/>
      <c r="R57" s="87"/>
      <c r="S57" s="88"/>
      <c r="T57" s="161" t="s">
        <v>1305</v>
      </c>
      <c r="X57" s="86"/>
      <c r="Y57" s="86"/>
      <c r="Z57" s="86"/>
      <c r="AA57" s="86"/>
      <c r="AB57" s="86"/>
      <c r="AC57" s="86"/>
      <c r="AD57" s="86"/>
      <c r="AE57" s="86"/>
      <c r="AF57" s="86"/>
      <c r="AG57" s="86"/>
      <c r="AH57" s="86"/>
      <c r="AI57" s="86"/>
      <c r="AJ57" s="162"/>
      <c r="AK57" s="86"/>
      <c r="AL57" s="86"/>
      <c r="AM57" s="88"/>
      <c r="AN57" s="88"/>
    </row>
    <row r="58" spans="1:40" s="85" customFormat="1" ht="10.15" hidden="1" customHeight="1" x14ac:dyDescent="0.2">
      <c r="A58" s="83"/>
      <c r="B58" s="83"/>
      <c r="C58" s="84" t="s">
        <v>1351</v>
      </c>
      <c r="F58" s="86"/>
      <c r="G58" s="86"/>
      <c r="H58" s="86"/>
      <c r="I58" s="86"/>
      <c r="J58" s="86"/>
      <c r="Q58" s="87"/>
      <c r="R58" s="87"/>
      <c r="S58" s="88"/>
      <c r="T58" s="161" t="s">
        <v>1306</v>
      </c>
      <c r="X58" s="86"/>
      <c r="Y58" s="86"/>
      <c r="Z58" s="86"/>
      <c r="AA58" s="86"/>
      <c r="AB58" s="86"/>
      <c r="AC58" s="86"/>
      <c r="AD58" s="86"/>
      <c r="AE58" s="86"/>
      <c r="AF58" s="86"/>
      <c r="AG58" s="86"/>
      <c r="AH58" s="86"/>
      <c r="AI58" s="86"/>
      <c r="AJ58" s="162"/>
      <c r="AK58" s="86"/>
      <c r="AL58" s="86"/>
      <c r="AM58" s="88"/>
      <c r="AN58" s="88"/>
    </row>
    <row r="59" spans="1:40" s="85" customFormat="1" ht="10.15" hidden="1" customHeight="1" x14ac:dyDescent="0.2">
      <c r="A59" s="83"/>
      <c r="B59" s="83"/>
      <c r="C59" s="84" t="s">
        <v>1353</v>
      </c>
      <c r="F59" s="86"/>
      <c r="G59" s="86"/>
      <c r="H59" s="86"/>
      <c r="I59" s="86"/>
      <c r="J59" s="86"/>
      <c r="Q59" s="87"/>
      <c r="R59" s="87"/>
      <c r="S59" s="88"/>
      <c r="T59" s="161" t="s">
        <v>1307</v>
      </c>
      <c r="U59" s="163"/>
      <c r="V59" s="163"/>
      <c r="W59" s="163"/>
      <c r="X59" s="164"/>
      <c r="Y59" s="164"/>
      <c r="Z59" s="164"/>
      <c r="AA59" s="164"/>
      <c r="AB59" s="164"/>
      <c r="AC59" s="164"/>
      <c r="AD59" s="164"/>
      <c r="AE59" s="164"/>
      <c r="AF59" s="164"/>
      <c r="AG59" s="164"/>
      <c r="AH59" s="164"/>
      <c r="AI59" s="164"/>
      <c r="AJ59" s="165"/>
      <c r="AK59" s="86"/>
      <c r="AL59" s="86"/>
      <c r="AM59" s="88"/>
      <c r="AN59" s="88"/>
    </row>
    <row r="60" spans="1:40" s="85" customFormat="1" ht="10.15" hidden="1" customHeight="1" x14ac:dyDescent="0.15">
      <c r="A60" s="83"/>
      <c r="B60" s="83"/>
      <c r="C60" s="84" t="s">
        <v>1355</v>
      </c>
      <c r="F60" s="86"/>
      <c r="G60" s="86"/>
      <c r="H60" s="86"/>
      <c r="I60" s="86"/>
      <c r="J60" s="86"/>
      <c r="Q60" s="87"/>
      <c r="R60" s="87"/>
      <c r="S60" s="88"/>
      <c r="T60" s="75" t="s">
        <v>33</v>
      </c>
      <c r="U60" s="76"/>
      <c r="V60" s="76"/>
      <c r="W60" s="76"/>
      <c r="X60" s="76"/>
      <c r="Y60" s="76"/>
      <c r="Z60" s="76"/>
      <c r="AA60" s="76"/>
      <c r="AB60" s="76"/>
      <c r="AC60" s="76"/>
      <c r="AD60" s="76"/>
      <c r="AE60" s="76"/>
      <c r="AF60" s="76"/>
      <c r="AG60" s="76"/>
      <c r="AH60" s="76"/>
      <c r="AI60" s="76"/>
      <c r="AJ60" s="77"/>
      <c r="AK60" s="86"/>
      <c r="AL60" s="86"/>
      <c r="AM60" s="88"/>
      <c r="AN60" s="88"/>
    </row>
    <row r="61" spans="1:40" s="85" customFormat="1" ht="10.15" hidden="1" customHeight="1" x14ac:dyDescent="0.15">
      <c r="A61" s="83"/>
      <c r="B61" s="83"/>
      <c r="C61" s="84" t="s">
        <v>1357</v>
      </c>
      <c r="F61" s="86"/>
      <c r="G61" s="86"/>
      <c r="H61" s="86"/>
      <c r="I61" s="86"/>
      <c r="J61" s="86"/>
      <c r="Q61" s="87"/>
      <c r="R61" s="87"/>
      <c r="S61" s="88"/>
      <c r="T61" s="166" t="s">
        <v>34</v>
      </c>
      <c r="U61" s="158"/>
      <c r="V61" s="158"/>
      <c r="W61" s="158"/>
      <c r="X61" s="159"/>
      <c r="Y61" s="159"/>
      <c r="Z61" s="159"/>
      <c r="AA61" s="159"/>
      <c r="AB61" s="159"/>
      <c r="AC61" s="159"/>
      <c r="AD61" s="159"/>
      <c r="AE61" s="159"/>
      <c r="AF61" s="159"/>
      <c r="AG61" s="159"/>
      <c r="AH61" s="159"/>
      <c r="AI61" s="159"/>
      <c r="AJ61" s="160"/>
      <c r="AK61" s="86"/>
      <c r="AL61" s="86"/>
      <c r="AM61" s="88"/>
      <c r="AN61" s="88"/>
    </row>
    <row r="62" spans="1:40" s="85" customFormat="1" ht="10.15" hidden="1" customHeight="1" x14ac:dyDescent="0.2">
      <c r="A62" s="83"/>
      <c r="B62" s="83"/>
      <c r="C62" s="84" t="s">
        <v>1359</v>
      </c>
      <c r="Q62" s="87"/>
      <c r="R62" s="87"/>
      <c r="S62" s="88"/>
      <c r="T62" s="125" t="s">
        <v>35</v>
      </c>
      <c r="U62" s="61"/>
      <c r="AC62" s="167"/>
      <c r="AJ62" s="127"/>
      <c r="AM62" s="88"/>
      <c r="AN62" s="88"/>
    </row>
    <row r="63" spans="1:40" s="85" customFormat="1" ht="10.15" hidden="1" customHeight="1" x14ac:dyDescent="0.2">
      <c r="A63" s="83"/>
      <c r="B63" s="83"/>
      <c r="C63" s="84" t="s">
        <v>1360</v>
      </c>
      <c r="Q63" s="87"/>
      <c r="R63" s="87"/>
      <c r="S63" s="88"/>
      <c r="T63" s="125" t="s">
        <v>36</v>
      </c>
      <c r="U63" s="61"/>
      <c r="AC63" s="167"/>
      <c r="AJ63" s="127"/>
      <c r="AM63" s="88"/>
      <c r="AN63" s="88"/>
    </row>
    <row r="64" spans="1:40" s="85" customFormat="1" ht="10.15" hidden="1" customHeight="1" x14ac:dyDescent="0.2">
      <c r="A64" s="83"/>
      <c r="B64" s="83"/>
      <c r="C64" s="84" t="s">
        <v>1361</v>
      </c>
      <c r="Q64" s="87"/>
      <c r="R64" s="87"/>
      <c r="S64" s="88"/>
      <c r="T64" s="125" t="s">
        <v>37</v>
      </c>
      <c r="U64" s="61"/>
      <c r="AJ64" s="127"/>
      <c r="AM64" s="88"/>
      <c r="AN64" s="88"/>
    </row>
    <row r="65" spans="1:40" s="85" customFormat="1" ht="10.15" hidden="1" customHeight="1" x14ac:dyDescent="0.2">
      <c r="A65" s="83"/>
      <c r="B65" s="83"/>
      <c r="C65" s="83" t="s">
        <v>1362</v>
      </c>
      <c r="Q65" s="87"/>
      <c r="R65" s="87"/>
      <c r="S65" s="88"/>
      <c r="T65" s="168" t="s">
        <v>38</v>
      </c>
      <c r="U65" s="169"/>
      <c r="V65" s="169"/>
      <c r="W65" s="169"/>
      <c r="X65" s="169"/>
      <c r="Y65" s="169"/>
      <c r="Z65" s="169"/>
      <c r="AA65" s="169"/>
      <c r="AB65" s="169"/>
      <c r="AC65" s="169"/>
      <c r="AD65" s="169"/>
      <c r="AE65" s="169"/>
      <c r="AF65" s="169"/>
      <c r="AG65" s="169"/>
      <c r="AH65" s="169"/>
      <c r="AI65" s="169"/>
      <c r="AJ65" s="170"/>
      <c r="AK65" s="171"/>
      <c r="AL65" s="171"/>
      <c r="AM65" s="88"/>
      <c r="AN65" s="88"/>
    </row>
    <row r="66" spans="1:40" s="85" customFormat="1" ht="10.15" hidden="1" customHeight="1" x14ac:dyDescent="0.2">
      <c r="A66" s="83"/>
      <c r="B66" s="83"/>
      <c r="C66" s="83" t="s">
        <v>1363</v>
      </c>
      <c r="Q66" s="87"/>
      <c r="R66" s="87"/>
      <c r="S66" s="88"/>
      <c r="T66" s="172" t="s">
        <v>14</v>
      </c>
      <c r="U66" s="173"/>
      <c r="V66" s="174"/>
      <c r="W66" s="174"/>
      <c r="X66" s="174"/>
      <c r="Y66" s="174"/>
      <c r="Z66" s="174"/>
      <c r="AA66" s="174"/>
      <c r="AB66" s="174"/>
      <c r="AC66" s="174"/>
      <c r="AD66" s="174"/>
      <c r="AE66" s="174"/>
      <c r="AF66" s="174"/>
      <c r="AG66" s="174"/>
      <c r="AH66" s="174"/>
      <c r="AI66" s="174"/>
      <c r="AJ66" s="175"/>
      <c r="AM66" s="88"/>
      <c r="AN66" s="88"/>
    </row>
    <row r="67" spans="1:40" s="85" customFormat="1" ht="10.15" hidden="1" customHeight="1" x14ac:dyDescent="0.2">
      <c r="A67" s="83"/>
      <c r="B67" s="83"/>
      <c r="C67" s="83" t="s">
        <v>1364</v>
      </c>
      <c r="Q67" s="87"/>
      <c r="R67" s="87"/>
      <c r="S67" s="88"/>
      <c r="T67" s="176" t="s">
        <v>15</v>
      </c>
      <c r="U67" s="177"/>
      <c r="V67" s="158"/>
      <c r="W67" s="158"/>
      <c r="X67" s="158"/>
      <c r="Y67" s="158"/>
      <c r="Z67" s="158"/>
      <c r="AA67" s="158"/>
      <c r="AB67" s="158"/>
      <c r="AC67" s="158"/>
      <c r="AD67" s="158"/>
      <c r="AE67" s="158"/>
      <c r="AF67" s="158"/>
      <c r="AG67" s="158"/>
      <c r="AH67" s="158"/>
      <c r="AI67" s="158"/>
      <c r="AJ67" s="178"/>
      <c r="AM67" s="88"/>
      <c r="AN67" s="88"/>
    </row>
    <row r="68" spans="1:40" s="85" customFormat="1" ht="10.15" hidden="1" customHeight="1" x14ac:dyDescent="0.2">
      <c r="A68" s="83"/>
      <c r="B68" s="83"/>
      <c r="C68" s="83" t="s">
        <v>1365</v>
      </c>
      <c r="Q68" s="87"/>
      <c r="R68" s="87"/>
      <c r="S68" s="88"/>
      <c r="T68" s="179" t="s">
        <v>16</v>
      </c>
      <c r="U68" s="180"/>
      <c r="AJ68" s="127"/>
      <c r="AM68" s="88"/>
      <c r="AN68" s="88"/>
    </row>
    <row r="69" spans="1:40" s="85" customFormat="1" ht="10.15" hidden="1" customHeight="1" x14ac:dyDescent="0.2">
      <c r="A69" s="83"/>
      <c r="B69" s="83"/>
      <c r="C69" s="83" t="s">
        <v>1366</v>
      </c>
      <c r="Q69" s="87"/>
      <c r="R69" s="87"/>
      <c r="S69" s="88"/>
      <c r="T69" s="179" t="s">
        <v>17</v>
      </c>
      <c r="U69" s="180"/>
      <c r="AJ69" s="127"/>
      <c r="AM69" s="88"/>
      <c r="AN69" s="88"/>
    </row>
    <row r="70" spans="1:40" s="85" customFormat="1" ht="10.15" hidden="1" customHeight="1" x14ac:dyDescent="0.2">
      <c r="A70" s="83"/>
      <c r="B70" s="83"/>
      <c r="C70" s="83" t="s">
        <v>1367</v>
      </c>
      <c r="Q70" s="87"/>
      <c r="R70" s="87"/>
      <c r="S70" s="88"/>
      <c r="T70" s="179" t="s">
        <v>18</v>
      </c>
      <c r="U70" s="180"/>
      <c r="AJ70" s="127"/>
      <c r="AM70" s="88"/>
      <c r="AN70" s="88"/>
    </row>
    <row r="71" spans="1:40" s="85" customFormat="1" ht="10.15" hidden="1" customHeight="1" x14ac:dyDescent="0.2">
      <c r="A71" s="83"/>
      <c r="B71" s="83"/>
      <c r="C71" s="83" t="s">
        <v>1368</v>
      </c>
      <c r="Q71" s="87"/>
      <c r="R71" s="87"/>
      <c r="S71" s="88"/>
      <c r="T71" s="179" t="s">
        <v>19</v>
      </c>
      <c r="U71" s="180"/>
      <c r="AJ71" s="127"/>
      <c r="AM71" s="88"/>
      <c r="AN71" s="88"/>
    </row>
    <row r="72" spans="1:40" s="85" customFormat="1" ht="10.15" hidden="1" customHeight="1" x14ac:dyDescent="0.2">
      <c r="A72" s="83"/>
      <c r="B72" s="83"/>
      <c r="C72" s="83" t="s">
        <v>1369</v>
      </c>
      <c r="Q72" s="87"/>
      <c r="R72" s="87"/>
      <c r="S72" s="88"/>
      <c r="T72" s="179" t="s">
        <v>20</v>
      </c>
      <c r="U72" s="180"/>
      <c r="AJ72" s="127"/>
      <c r="AM72" s="88"/>
      <c r="AN72" s="88"/>
    </row>
    <row r="73" spans="1:40" s="85" customFormat="1" ht="10.15" hidden="1" customHeight="1" x14ac:dyDescent="0.2">
      <c r="A73" s="83"/>
      <c r="B73" s="83"/>
      <c r="C73" s="83" t="s">
        <v>1370</v>
      </c>
      <c r="Q73" s="87"/>
      <c r="R73" s="87"/>
      <c r="S73" s="88"/>
      <c r="T73" s="179" t="s">
        <v>21</v>
      </c>
      <c r="U73" s="180"/>
      <c r="AJ73" s="127"/>
      <c r="AM73" s="88"/>
      <c r="AN73" s="88"/>
    </row>
    <row r="74" spans="1:40" s="85" customFormat="1" ht="10.15" hidden="1" customHeight="1" x14ac:dyDescent="0.2">
      <c r="A74" s="83"/>
      <c r="B74" s="83"/>
      <c r="C74" s="83" t="s">
        <v>1371</v>
      </c>
      <c r="Q74" s="87"/>
      <c r="R74" s="87"/>
      <c r="S74" s="88"/>
      <c r="T74" s="181" t="s">
        <v>22</v>
      </c>
      <c r="U74" s="182"/>
      <c r="V74" s="163"/>
      <c r="W74" s="163"/>
      <c r="X74" s="163"/>
      <c r="Y74" s="163"/>
      <c r="Z74" s="163"/>
      <c r="AA74" s="163"/>
      <c r="AB74" s="163"/>
      <c r="AC74" s="163"/>
      <c r="AD74" s="163"/>
      <c r="AE74" s="163"/>
      <c r="AF74" s="163"/>
      <c r="AG74" s="163"/>
      <c r="AH74" s="163"/>
      <c r="AI74" s="163"/>
      <c r="AJ74" s="183"/>
      <c r="AM74" s="88"/>
      <c r="AN74" s="88"/>
    </row>
    <row r="75" spans="1:40" s="85" customFormat="1" ht="10.15" hidden="1" customHeight="1" x14ac:dyDescent="0.2">
      <c r="A75" s="83"/>
      <c r="B75" s="83"/>
      <c r="C75" s="83" t="s">
        <v>1372</v>
      </c>
      <c r="Q75" s="87"/>
      <c r="R75" s="87"/>
      <c r="S75" s="88"/>
      <c r="T75" s="83" t="s">
        <v>1323</v>
      </c>
      <c r="AM75" s="88"/>
      <c r="AN75" s="88"/>
    </row>
    <row r="76" spans="1:40" s="85" customFormat="1" ht="10.15" hidden="1" customHeight="1" x14ac:dyDescent="0.2">
      <c r="A76" s="83"/>
      <c r="B76" s="83"/>
      <c r="C76" s="83" t="s">
        <v>1373</v>
      </c>
      <c r="Q76" s="87"/>
      <c r="R76" s="87"/>
      <c r="S76" s="88"/>
      <c r="T76" s="83" t="s">
        <v>1324</v>
      </c>
      <c r="AM76" s="88"/>
      <c r="AN76" s="88"/>
    </row>
    <row r="77" spans="1:40" s="85" customFormat="1" ht="10.15" hidden="1" customHeight="1" x14ac:dyDescent="0.2">
      <c r="A77" s="83"/>
      <c r="B77" s="83"/>
      <c r="C77" s="83" t="s">
        <v>1374</v>
      </c>
      <c r="Q77" s="87"/>
      <c r="R77" s="87"/>
      <c r="S77" s="88"/>
      <c r="T77" s="83"/>
      <c r="AM77" s="88"/>
      <c r="AN77" s="88"/>
    </row>
    <row r="78" spans="1:40" s="85" customFormat="1" ht="10.15" hidden="1" customHeight="1" x14ac:dyDescent="0.2">
      <c r="A78" s="83"/>
      <c r="B78" s="83"/>
      <c r="C78" s="83" t="s">
        <v>1375</v>
      </c>
      <c r="Q78" s="87"/>
      <c r="R78" s="87"/>
      <c r="S78" s="88"/>
      <c r="T78" s="83"/>
      <c r="AM78" s="88"/>
      <c r="AN78" s="88"/>
    </row>
    <row r="79" spans="1:40" s="85" customFormat="1" ht="10.15" hidden="1" customHeight="1" x14ac:dyDescent="0.2">
      <c r="A79" s="83"/>
      <c r="B79" s="83"/>
      <c r="C79" s="83" t="s">
        <v>1376</v>
      </c>
      <c r="Q79" s="87"/>
      <c r="R79" s="87"/>
      <c r="S79" s="88"/>
      <c r="T79" s="83"/>
      <c r="AM79" s="88"/>
      <c r="AN79" s="88"/>
    </row>
    <row r="80" spans="1:40" s="85" customFormat="1" ht="10.15" hidden="1" customHeight="1" x14ac:dyDescent="0.15">
      <c r="A80" s="83"/>
      <c r="B80" s="83"/>
      <c r="C80" s="84"/>
      <c r="Q80" s="87"/>
      <c r="R80" s="87"/>
      <c r="S80" s="88"/>
      <c r="T80" s="83"/>
      <c r="AM80" s="88"/>
      <c r="AN80" s="88"/>
    </row>
    <row r="81" spans="1:41" s="85" customFormat="1" ht="10.15" hidden="1" customHeight="1" x14ac:dyDescent="0.15">
      <c r="A81" s="83"/>
      <c r="B81" s="83"/>
      <c r="C81" s="84"/>
      <c r="Q81" s="87"/>
      <c r="R81" s="87"/>
      <c r="S81" s="88"/>
      <c r="T81" s="83"/>
      <c r="AM81" s="88"/>
      <c r="AN81" s="88"/>
    </row>
    <row r="82" spans="1:41" ht="10.15" hidden="1" customHeight="1" x14ac:dyDescent="0.15">
      <c r="A82" s="83"/>
      <c r="B82" s="92"/>
      <c r="C82" s="84"/>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7"/>
      <c r="AN82" s="124"/>
    </row>
    <row r="83" spans="1:41" ht="10.15" hidden="1" customHeight="1" x14ac:dyDescent="0.15">
      <c r="A83" s="94"/>
      <c r="B83" s="93"/>
      <c r="C83" s="84"/>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6"/>
      <c r="AN83" s="97"/>
    </row>
    <row r="84" spans="1:41" s="95" customFormat="1" ht="12" hidden="1" customHeight="1" x14ac:dyDescent="0.15">
      <c r="A84" s="72"/>
      <c r="B84" s="72"/>
      <c r="C84" s="84"/>
      <c r="U84" s="85"/>
    </row>
    <row r="85" spans="1:41" s="95" customFormat="1" ht="12" hidden="1" customHeight="1" x14ac:dyDescent="0.15">
      <c r="C85" s="84"/>
      <c r="E85" s="184" t="s">
        <v>39</v>
      </c>
      <c r="F85" s="185"/>
      <c r="G85" s="185"/>
      <c r="H85" s="186"/>
      <c r="U85" s="85"/>
    </row>
    <row r="86" spans="1:41" s="95" customFormat="1" ht="12" hidden="1" customHeight="1" x14ac:dyDescent="0.15">
      <c r="C86" s="84"/>
      <c r="E86" s="184" t="s">
        <v>40</v>
      </c>
      <c r="F86" s="185"/>
      <c r="G86" s="185"/>
      <c r="H86" s="186"/>
      <c r="U86" s="85"/>
    </row>
    <row r="87" spans="1:41" s="95" customFormat="1" ht="12" hidden="1" customHeight="1" x14ac:dyDescent="0.15">
      <c r="C87" s="84"/>
      <c r="U87" s="85"/>
    </row>
    <row r="88" spans="1:41" s="95" customFormat="1" ht="12" hidden="1" customHeight="1" x14ac:dyDescent="0.2">
      <c r="C88" s="83"/>
      <c r="U88" s="85"/>
    </row>
    <row r="89" spans="1:41" s="95" customFormat="1" ht="12" hidden="1" customHeight="1" x14ac:dyDescent="0.2">
      <c r="C89" s="83"/>
      <c r="U89" s="85"/>
    </row>
    <row r="90" spans="1:41" s="95" customFormat="1" ht="12" hidden="1" customHeight="1" x14ac:dyDescent="0.2">
      <c r="C90" s="83"/>
      <c r="U90" s="85"/>
    </row>
    <row r="91" spans="1:41" ht="12" hidden="1" customHeight="1" x14ac:dyDescent="0.2">
      <c r="C91" s="83"/>
      <c r="U91" s="85"/>
      <c r="AM91" s="95"/>
      <c r="AN91" s="95"/>
      <c r="AO91" s="95"/>
    </row>
    <row r="92" spans="1:41" ht="12" hidden="1" customHeight="1" x14ac:dyDescent="0.2">
      <c r="C92" s="83"/>
      <c r="U92" s="85"/>
      <c r="AM92" s="95"/>
      <c r="AN92" s="95"/>
      <c r="AO92" s="95"/>
    </row>
    <row r="93" spans="1:41" ht="12" hidden="1" customHeight="1" x14ac:dyDescent="0.2">
      <c r="C93" s="83"/>
      <c r="U93" s="85"/>
      <c r="AM93" s="95"/>
      <c r="AN93" s="95"/>
      <c r="AO93" s="95"/>
    </row>
    <row r="94" spans="1:41" ht="12" hidden="1" customHeight="1" x14ac:dyDescent="0.2">
      <c r="C94" s="83"/>
      <c r="U94" s="85"/>
      <c r="AM94" s="95"/>
      <c r="AN94" s="95"/>
      <c r="AO94" s="95"/>
    </row>
    <row r="95" spans="1:41" ht="12" hidden="1" customHeight="1" x14ac:dyDescent="0.2">
      <c r="C95" s="83"/>
      <c r="U95" s="85"/>
      <c r="AM95" s="95"/>
      <c r="AN95" s="95"/>
      <c r="AO95" s="95"/>
    </row>
    <row r="96" spans="1:41" ht="12" hidden="1" customHeight="1" x14ac:dyDescent="0.2">
      <c r="C96" s="83"/>
      <c r="U96" s="85"/>
      <c r="AM96" s="95"/>
      <c r="AN96" s="95"/>
      <c r="AO96" s="95"/>
    </row>
    <row r="97" spans="3:41" ht="12" hidden="1" customHeight="1" x14ac:dyDescent="0.2">
      <c r="C97" s="83"/>
      <c r="U97" s="85"/>
      <c r="AM97" s="95"/>
      <c r="AN97" s="95"/>
      <c r="AO97" s="95"/>
    </row>
    <row r="98" spans="3:41" ht="12" hidden="1" customHeight="1" x14ac:dyDescent="0.2">
      <c r="C98" s="83"/>
      <c r="U98" s="85"/>
      <c r="AM98" s="95"/>
      <c r="AN98" s="95"/>
      <c r="AO98" s="95"/>
    </row>
    <row r="99" spans="3:41" ht="12" hidden="1" customHeight="1" x14ac:dyDescent="0.2">
      <c r="C99" s="83"/>
      <c r="U99" s="85"/>
      <c r="AM99" s="95"/>
      <c r="AN99" s="95"/>
      <c r="AO99" s="95"/>
    </row>
    <row r="100" spans="3:41" ht="12" hidden="1" customHeight="1" x14ac:dyDescent="0.2">
      <c r="C100" s="83"/>
      <c r="U100" s="85"/>
      <c r="AM100" s="95"/>
      <c r="AN100" s="95"/>
      <c r="AO100" s="95"/>
    </row>
    <row r="101" spans="3:41" ht="12" hidden="1" customHeight="1" x14ac:dyDescent="0.2">
      <c r="C101" s="83"/>
      <c r="U101" s="85"/>
      <c r="AM101" s="95"/>
      <c r="AN101" s="95"/>
      <c r="AO101" s="95"/>
    </row>
    <row r="102" spans="3:41" ht="12" hidden="1" customHeight="1" x14ac:dyDescent="0.2">
      <c r="C102" s="83"/>
      <c r="U102" s="85"/>
      <c r="AM102" s="95"/>
      <c r="AN102" s="95"/>
      <c r="AO102" s="95"/>
    </row>
    <row r="103" spans="3:41" ht="12" hidden="1" customHeight="1" x14ac:dyDescent="0.2">
      <c r="C103" s="83"/>
      <c r="U103" s="85"/>
      <c r="AM103" s="95"/>
      <c r="AN103" s="95"/>
      <c r="AO103" s="95"/>
    </row>
    <row r="104" spans="3:41" ht="12" hidden="1" customHeight="1" x14ac:dyDescent="0.2">
      <c r="C104" s="83"/>
      <c r="U104" s="85"/>
      <c r="AM104" s="95"/>
      <c r="AN104" s="95"/>
      <c r="AO104" s="95"/>
    </row>
    <row r="105" spans="3:41" ht="12" hidden="1" customHeight="1" x14ac:dyDescent="0.2">
      <c r="C105" s="83"/>
      <c r="U105" s="85"/>
      <c r="AM105" s="95"/>
      <c r="AN105" s="95"/>
      <c r="AO105" s="95"/>
    </row>
    <row r="106" spans="3:41" ht="12" hidden="1" customHeight="1" x14ac:dyDescent="0.2">
      <c r="C106" s="83"/>
      <c r="U106" s="85"/>
      <c r="AM106" s="95"/>
      <c r="AN106" s="95"/>
      <c r="AO106" s="95"/>
    </row>
    <row r="107" spans="3:41" ht="12" hidden="1" customHeight="1" x14ac:dyDescent="0.2">
      <c r="C107" s="83"/>
      <c r="U107" s="85"/>
      <c r="AM107" s="95"/>
      <c r="AN107" s="95"/>
      <c r="AO107" s="95"/>
    </row>
    <row r="108" spans="3:41" ht="12" hidden="1" customHeight="1" x14ac:dyDescent="0.2">
      <c r="C108" s="91"/>
      <c r="U108" s="85"/>
      <c r="AM108" s="95"/>
      <c r="AN108" s="95"/>
      <c r="AO108" s="95"/>
    </row>
    <row r="109" spans="3:41" ht="12" hidden="1" customHeight="1" x14ac:dyDescent="0.2">
      <c r="C109" s="93"/>
      <c r="U109" s="85"/>
      <c r="AM109" s="95"/>
      <c r="AN109" s="95"/>
      <c r="AO109" s="95"/>
    </row>
    <row r="110" spans="3:41" ht="12" hidden="1" customHeight="1" x14ac:dyDescent="0.2">
      <c r="C110" s="95"/>
      <c r="U110" s="85"/>
      <c r="AM110" s="95"/>
      <c r="AN110" s="95"/>
      <c r="AO110" s="95"/>
    </row>
    <row r="111" spans="3:41" ht="12" hidden="1" customHeight="1" x14ac:dyDescent="0.2">
      <c r="C111" s="98" t="s">
        <v>23</v>
      </c>
      <c r="U111" s="85"/>
      <c r="AM111" s="95"/>
      <c r="AN111" s="95"/>
      <c r="AO111" s="95"/>
    </row>
    <row r="112" spans="3:41" ht="12" hidden="1" customHeight="1" x14ac:dyDescent="0.2">
      <c r="C112" s="95"/>
      <c r="U112" s="85"/>
      <c r="AM112" s="95"/>
      <c r="AN112" s="95"/>
      <c r="AO112" s="95"/>
    </row>
    <row r="113" spans="3:41" ht="12" customHeight="1" x14ac:dyDescent="0.2">
      <c r="C113" s="95"/>
      <c r="U113" s="85"/>
      <c r="AM113" s="95"/>
      <c r="AN113" s="95"/>
      <c r="AO113" s="95"/>
    </row>
    <row r="114" spans="3:41" ht="12" customHeight="1" x14ac:dyDescent="0.2">
      <c r="C114" s="95"/>
      <c r="U114" s="85"/>
      <c r="AM114" s="95"/>
      <c r="AN114" s="95"/>
      <c r="AO114" s="95"/>
    </row>
    <row r="115" spans="3:41" ht="12" customHeight="1" x14ac:dyDescent="0.2">
      <c r="C115" s="95"/>
      <c r="U115" s="85"/>
      <c r="AM115" s="95"/>
      <c r="AN115" s="95"/>
      <c r="AO115" s="95"/>
    </row>
    <row r="116" spans="3:41" ht="12" customHeight="1" x14ac:dyDescent="0.2">
      <c r="C116" s="95"/>
      <c r="U116" s="85"/>
      <c r="AM116" s="95"/>
      <c r="AN116" s="95"/>
      <c r="AO116" s="95"/>
    </row>
    <row r="117" spans="3:41" ht="20.100000000000001" customHeight="1" x14ac:dyDescent="0.2">
      <c r="AM117" s="95"/>
      <c r="AN117" s="95"/>
      <c r="AO117" s="95"/>
    </row>
    <row r="118" spans="3:41" ht="20.100000000000001" customHeight="1" x14ac:dyDescent="0.2">
      <c r="AM118" s="95"/>
      <c r="AN118" s="95"/>
      <c r="AO118" s="95"/>
    </row>
    <row r="119" spans="3:41" ht="20.100000000000001" customHeight="1" x14ac:dyDescent="0.2">
      <c r="AM119" s="95"/>
      <c r="AN119" s="95"/>
      <c r="AO119" s="95"/>
    </row>
    <row r="120" spans="3:41" ht="20.100000000000001" customHeight="1" x14ac:dyDescent="0.2">
      <c r="AM120" s="95"/>
      <c r="AN120" s="95"/>
      <c r="AO120" s="95"/>
    </row>
    <row r="121" spans="3:41" ht="20.100000000000001" customHeight="1" x14ac:dyDescent="0.2">
      <c r="AM121" s="95"/>
      <c r="AN121" s="95"/>
      <c r="AO121" s="95"/>
    </row>
    <row r="122" spans="3:41" ht="20.100000000000001" customHeight="1" x14ac:dyDescent="0.2">
      <c r="AM122" s="95"/>
      <c r="AN122" s="95"/>
      <c r="AO122" s="95"/>
    </row>
    <row r="123" spans="3:41" ht="20.100000000000001" customHeight="1" x14ac:dyDescent="0.2">
      <c r="AM123" s="95"/>
      <c r="AN123" s="95"/>
      <c r="AO123" s="95"/>
    </row>
    <row r="124" spans="3:41" ht="20.100000000000001" customHeight="1" x14ac:dyDescent="0.2">
      <c r="AM124" s="95"/>
      <c r="AN124" s="95"/>
      <c r="AO124" s="95"/>
    </row>
  </sheetData>
  <mergeCells count="120">
    <mergeCell ref="AH27:AL27"/>
    <mergeCell ref="AH29:AL29"/>
    <mergeCell ref="C35:H35"/>
    <mergeCell ref="I35:L35"/>
    <mergeCell ref="M35:P35"/>
    <mergeCell ref="R28:AG28"/>
    <mergeCell ref="AH28:AL28"/>
    <mergeCell ref="C37:H37"/>
    <mergeCell ref="I37:L37"/>
    <mergeCell ref="M37:P37"/>
    <mergeCell ref="C33:H33"/>
    <mergeCell ref="I33:L33"/>
    <mergeCell ref="M33:P33"/>
    <mergeCell ref="R29:W29"/>
    <mergeCell ref="X29:AG29"/>
    <mergeCell ref="I32:L32"/>
    <mergeCell ref="M32:P32"/>
    <mergeCell ref="R27:AG27"/>
    <mergeCell ref="R30:AL30"/>
    <mergeCell ref="C31:J31"/>
    <mergeCell ref="I36:L36"/>
    <mergeCell ref="M36:P36"/>
    <mergeCell ref="Q32:T32"/>
    <mergeCell ref="Q33:T33"/>
    <mergeCell ref="B2:AM2"/>
    <mergeCell ref="C4:H4"/>
    <mergeCell ref="I4:N4"/>
    <mergeCell ref="C6:AL6"/>
    <mergeCell ref="C7:AL12"/>
    <mergeCell ref="AH26:AL26"/>
    <mergeCell ref="B15:AM15"/>
    <mergeCell ref="C17:AL17"/>
    <mergeCell ref="C18:AL22"/>
    <mergeCell ref="C24:K24"/>
    <mergeCell ref="L24:P24"/>
    <mergeCell ref="R24:AL24"/>
    <mergeCell ref="C26:G26"/>
    <mergeCell ref="H26:P26"/>
    <mergeCell ref="R25:AG25"/>
    <mergeCell ref="AH25:AL25"/>
    <mergeCell ref="R26:AG26"/>
    <mergeCell ref="Q34:T34"/>
    <mergeCell ref="Q35:T35"/>
    <mergeCell ref="Q36:T36"/>
    <mergeCell ref="C34:H34"/>
    <mergeCell ref="I34:L34"/>
    <mergeCell ref="M34:P34"/>
    <mergeCell ref="Q37:T37"/>
    <mergeCell ref="C36:H36"/>
    <mergeCell ref="V31:AC31"/>
    <mergeCell ref="AB32:AE32"/>
    <mergeCell ref="V37:AA37"/>
    <mergeCell ref="AB37:AE37"/>
    <mergeCell ref="AF37:AI37"/>
    <mergeCell ref="AJ32:AL32"/>
    <mergeCell ref="AJ33:AL33"/>
    <mergeCell ref="AJ34:AL34"/>
    <mergeCell ref="AJ35:AL35"/>
    <mergeCell ref="AJ36:AL36"/>
    <mergeCell ref="AJ37:AL37"/>
    <mergeCell ref="V36:AA36"/>
    <mergeCell ref="AB36:AE36"/>
    <mergeCell ref="AF36:AI36"/>
    <mergeCell ref="AF32:AI32"/>
    <mergeCell ref="V33:AA33"/>
    <mergeCell ref="AB33:AE33"/>
    <mergeCell ref="AF33:AI33"/>
    <mergeCell ref="V34:AA34"/>
    <mergeCell ref="AB34:AE34"/>
    <mergeCell ref="AF34:AI34"/>
    <mergeCell ref="V35:AA35"/>
    <mergeCell ref="AB35:AE35"/>
    <mergeCell ref="AF35:AI35"/>
    <mergeCell ref="C38:O38"/>
    <mergeCell ref="V38:AG38"/>
    <mergeCell ref="V41:AC41"/>
    <mergeCell ref="AD41:AF41"/>
    <mergeCell ref="AG41:AL41"/>
    <mergeCell ref="C45:H45"/>
    <mergeCell ref="I45:L45"/>
    <mergeCell ref="M45:P45"/>
    <mergeCell ref="Q45:T45"/>
    <mergeCell ref="C43:H43"/>
    <mergeCell ref="I43:L43"/>
    <mergeCell ref="M43:P43"/>
    <mergeCell ref="Q43:T43"/>
    <mergeCell ref="C44:H44"/>
    <mergeCell ref="I44:L44"/>
    <mergeCell ref="M44:P44"/>
    <mergeCell ref="Q44:T44"/>
    <mergeCell ref="I41:L41"/>
    <mergeCell ref="M41:P41"/>
    <mergeCell ref="Q41:T41"/>
    <mergeCell ref="C42:H42"/>
    <mergeCell ref="I42:L42"/>
    <mergeCell ref="M42:P42"/>
    <mergeCell ref="Q42:T42"/>
    <mergeCell ref="V44:AC44"/>
    <mergeCell ref="AD44:AF44"/>
    <mergeCell ref="AG44:AL44"/>
    <mergeCell ref="V45:AC45"/>
    <mergeCell ref="AD45:AF45"/>
    <mergeCell ref="AG45:AL45"/>
    <mergeCell ref="V42:AC42"/>
    <mergeCell ref="AD42:AF42"/>
    <mergeCell ref="AG42:AL42"/>
    <mergeCell ref="V43:AC43"/>
    <mergeCell ref="AD43:AF43"/>
    <mergeCell ref="AG43:AL43"/>
    <mergeCell ref="A51:AN51"/>
    <mergeCell ref="C47:T49"/>
    <mergeCell ref="V46:AC46"/>
    <mergeCell ref="AD46:AF46"/>
    <mergeCell ref="AG46:AL46"/>
    <mergeCell ref="V49:AC49"/>
    <mergeCell ref="AD49:AF49"/>
    <mergeCell ref="AG49:AL49"/>
    <mergeCell ref="V47:AC47"/>
    <mergeCell ref="V48:AC48"/>
    <mergeCell ref="C50:D50"/>
  </mergeCells>
  <dataValidations count="4">
    <dataValidation type="list" operator="equal" allowBlank="1" sqref="L24" xr:uid="{00000000-0002-0000-0100-000000000000}">
      <formula1>"Sim,Não"</formula1>
      <formula2>0</formula2>
    </dataValidation>
    <dataValidation type="list" operator="equal" allowBlank="1" sqref="H26" xr:uid="{00000000-0002-0000-0100-000001000000}">
      <formula1>$T$61:$T$65</formula1>
      <formula2>0</formula2>
    </dataValidation>
    <dataValidation type="list" operator="equal" sqref="I4" xr:uid="{00000000-0002-0000-0100-000002000000}">
      <formula1>$T$67:$T$74</formula1>
      <formula2>0</formula2>
    </dataValidation>
    <dataValidation type="list" allowBlank="1" showInputMessage="1" showErrorMessage="1" sqref="AD42:AF49" xr:uid="{00000000-0002-0000-0100-000003000000}">
      <formula1>$T$75:$T$76</formula1>
    </dataValidation>
  </dataValidations>
  <printOptions horizontalCentered="1"/>
  <pageMargins left="0.25" right="0.25" top="0.75" bottom="0.75" header="0.51180555555555551" footer="0.3"/>
  <pageSetup paperSize="9" scale="91" firstPageNumber="0" orientation="portrait" horizontalDpi="300" verticalDpi="300" r:id="rId1"/>
  <headerFooter alignWithMargins="0">
    <oddFooter>&amp;R &amp;P /&amp;N</oddFooter>
  </headerFooter>
  <rowBreaks count="1" manualBreakCount="1">
    <brk id="5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CAE!$A$2:$A$1118</xm:f>
          </x14:formula1>
          <xm:sqref>R26:AG28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tabColor indexed="21"/>
    <pageSetUpPr fitToPage="1"/>
  </sheetPr>
  <dimension ref="A1:BG107"/>
  <sheetViews>
    <sheetView showGridLines="0" topLeftCell="A21" zoomScaleNormal="100" zoomScaleSheetLayoutView="100" workbookViewId="0">
      <selection activeCell="BH34" sqref="BH34"/>
    </sheetView>
  </sheetViews>
  <sheetFormatPr defaultColWidth="2.7109375" defaultRowHeight="20.100000000000001" customHeight="1" x14ac:dyDescent="0.2"/>
  <cols>
    <col min="1" max="2" width="1.7109375" style="95" customWidth="1"/>
    <col min="3" max="7" width="2.7109375" style="95"/>
    <col min="8" max="8" width="4" style="95" customWidth="1"/>
    <col min="9" max="13" width="2.7109375" style="95"/>
    <col min="14" max="15" width="2.7109375" style="199"/>
    <col min="16" max="38" width="2.7109375" style="95"/>
    <col min="39" max="40" width="1.7109375" style="95" customWidth="1"/>
    <col min="41" max="16384" width="2.7109375" style="95"/>
  </cols>
  <sheetData>
    <row r="1" spans="1:52" s="107" customFormat="1" ht="20.100000000000001" customHeight="1" x14ac:dyDescent="0.2">
      <c r="A1" s="563" t="s">
        <v>1377</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X1" s="187"/>
      <c r="AY1" s="187"/>
      <c r="AZ1" s="187"/>
    </row>
    <row r="2" spans="1:52" s="112" customFormat="1" ht="9.9499999999999993" customHeight="1" x14ac:dyDescent="0.2">
      <c r="A2" s="110"/>
      <c r="AN2" s="188"/>
    </row>
    <row r="3" spans="1:52" s="112" customFormat="1" ht="20.100000000000001" customHeight="1" x14ac:dyDescent="0.2">
      <c r="A3" s="110"/>
      <c r="B3" s="564" t="s">
        <v>1500</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188"/>
    </row>
    <row r="4" spans="1:52" s="112" customFormat="1" ht="5.0999999999999996" customHeight="1" x14ac:dyDescent="0.2">
      <c r="A4" s="110"/>
      <c r="B4" s="189"/>
      <c r="C4" s="190"/>
      <c r="D4" s="190"/>
      <c r="E4" s="190"/>
      <c r="F4" s="190"/>
      <c r="G4" s="190"/>
      <c r="H4" s="190"/>
      <c r="I4" s="190"/>
      <c r="J4" s="190"/>
      <c r="K4" s="190"/>
      <c r="L4" s="190"/>
      <c r="M4" s="190"/>
      <c r="N4" s="191"/>
      <c r="O4" s="191"/>
      <c r="P4" s="190"/>
      <c r="Q4" s="190"/>
      <c r="R4" s="190"/>
      <c r="S4" s="190"/>
      <c r="T4" s="190"/>
      <c r="U4" s="190"/>
      <c r="V4" s="190"/>
      <c r="W4" s="190"/>
      <c r="X4" s="190"/>
      <c r="Y4" s="190"/>
      <c r="Z4" s="190"/>
      <c r="AA4" s="190"/>
      <c r="AB4" s="190"/>
      <c r="AC4" s="190"/>
      <c r="AD4" s="190"/>
      <c r="AE4" s="190"/>
      <c r="AF4" s="190"/>
      <c r="AG4" s="190"/>
      <c r="AH4" s="190"/>
      <c r="AI4" s="190"/>
      <c r="AJ4" s="190"/>
      <c r="AK4" s="190"/>
      <c r="AL4" s="190"/>
      <c r="AM4" s="192"/>
      <c r="AN4" s="192"/>
    </row>
    <row r="5" spans="1:52" s="112" customFormat="1" ht="15" customHeight="1" x14ac:dyDescent="0.2">
      <c r="A5" s="110"/>
      <c r="B5" s="189"/>
      <c r="C5" s="565" t="s">
        <v>1297</v>
      </c>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192"/>
      <c r="AN5" s="192"/>
    </row>
    <row r="6" spans="1:52" s="85" customFormat="1" ht="18" customHeight="1" x14ac:dyDescent="0.2">
      <c r="A6" s="83"/>
      <c r="B6" s="83"/>
      <c r="C6" s="566" t="s">
        <v>1463</v>
      </c>
      <c r="D6" s="567"/>
      <c r="E6" s="567"/>
      <c r="F6" s="567"/>
      <c r="G6" s="567"/>
      <c r="H6" s="568"/>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88"/>
      <c r="AN6" s="88"/>
    </row>
    <row r="7" spans="1:52" s="85" customFormat="1" ht="5.0999999999999996" customHeight="1" x14ac:dyDescent="0.2">
      <c r="A7" s="83"/>
      <c r="B7" s="83"/>
      <c r="N7" s="122"/>
      <c r="O7" s="122"/>
      <c r="AM7" s="88"/>
      <c r="AN7" s="88"/>
    </row>
    <row r="8" spans="1:52" s="85" customFormat="1" ht="5.0999999999999996" customHeight="1" x14ac:dyDescent="0.2">
      <c r="A8" s="83"/>
      <c r="B8" s="83"/>
      <c r="N8" s="122"/>
      <c r="O8" s="122"/>
      <c r="AM8" s="88"/>
      <c r="AN8" s="88"/>
    </row>
    <row r="9" spans="1:52" s="85" customFormat="1" ht="24" customHeight="1" x14ac:dyDescent="0.2">
      <c r="A9" s="83"/>
      <c r="B9" s="83"/>
      <c r="C9" s="566" t="s">
        <v>1464</v>
      </c>
      <c r="D9" s="566"/>
      <c r="E9" s="566"/>
      <c r="F9" s="566"/>
      <c r="G9" s="566"/>
      <c r="H9" s="566"/>
      <c r="I9" s="574" t="s">
        <v>1327</v>
      </c>
      <c r="J9" s="575"/>
      <c r="K9" s="575"/>
      <c r="L9" s="575"/>
      <c r="M9" s="575"/>
      <c r="N9" s="575"/>
      <c r="O9" s="575"/>
      <c r="P9" s="575"/>
      <c r="Q9" s="575"/>
      <c r="R9" s="575"/>
      <c r="S9" s="575"/>
      <c r="T9" s="575"/>
      <c r="U9" s="575"/>
      <c r="V9" s="575"/>
      <c r="W9" s="575"/>
      <c r="X9" s="575"/>
      <c r="Y9" s="575"/>
      <c r="Z9" s="575"/>
      <c r="AA9" s="575"/>
      <c r="AB9" s="575"/>
      <c r="AC9" s="575"/>
      <c r="AD9" s="575"/>
      <c r="AE9" s="575"/>
      <c r="AF9" s="575"/>
      <c r="AG9" s="575"/>
      <c r="AH9" s="575"/>
      <c r="AI9" s="575"/>
      <c r="AJ9" s="575"/>
      <c r="AK9" s="575"/>
      <c r="AL9" s="576"/>
      <c r="AM9" s="88"/>
      <c r="AN9" s="88"/>
    </row>
    <row r="10" spans="1:52" s="85" customFormat="1" ht="5.0999999999999996" customHeight="1" x14ac:dyDescent="0.2">
      <c r="A10" s="83"/>
      <c r="B10" s="83"/>
      <c r="W10" s="122"/>
      <c r="X10" s="122"/>
      <c r="Y10" s="122"/>
      <c r="Z10" s="122"/>
      <c r="AA10" s="122"/>
      <c r="AB10" s="122"/>
      <c r="AC10" s="122"/>
      <c r="AD10" s="122"/>
      <c r="AE10" s="122"/>
      <c r="AF10" s="122"/>
      <c r="AG10" s="122"/>
      <c r="AH10" s="122"/>
      <c r="AM10" s="88"/>
      <c r="AN10" s="88"/>
    </row>
    <row r="11" spans="1:52" ht="15" customHeight="1" x14ac:dyDescent="0.2">
      <c r="A11" s="70"/>
      <c r="B11" s="83"/>
      <c r="C11" s="565" t="s">
        <v>1465</v>
      </c>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88"/>
      <c r="AN11" s="88"/>
    </row>
    <row r="12" spans="1:52" s="194" customFormat="1" ht="16.899999999999999" customHeight="1" x14ac:dyDescent="0.2">
      <c r="A12" s="193"/>
      <c r="B12" s="193"/>
      <c r="C12" s="577"/>
      <c r="D12" s="577"/>
      <c r="E12" s="577"/>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38"/>
      <c r="AN12" s="38"/>
    </row>
    <row r="13" spans="1:52" ht="16.899999999999999" customHeight="1" x14ac:dyDescent="0.2">
      <c r="A13" s="70"/>
      <c r="B13" s="83"/>
      <c r="C13" s="577"/>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c r="AL13" s="577"/>
      <c r="AM13" s="88"/>
      <c r="AN13" s="88"/>
    </row>
    <row r="14" spans="1:52" ht="16.899999999999999" customHeight="1" x14ac:dyDescent="0.2">
      <c r="A14" s="70"/>
      <c r="B14" s="83"/>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88"/>
      <c r="AN14" s="88"/>
    </row>
    <row r="15" spans="1:52" ht="16.899999999999999" customHeight="1" x14ac:dyDescent="0.2">
      <c r="A15" s="70"/>
      <c r="B15" s="83"/>
      <c r="C15" s="577"/>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88"/>
      <c r="AN15" s="88"/>
    </row>
    <row r="16" spans="1:52" ht="16.899999999999999" customHeight="1" x14ac:dyDescent="0.2">
      <c r="A16" s="70"/>
      <c r="B16" s="83"/>
      <c r="C16" s="577"/>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88"/>
      <c r="AN16" s="88"/>
    </row>
    <row r="17" spans="1:40" ht="16.899999999999999" customHeight="1" x14ac:dyDescent="0.2">
      <c r="A17" s="70"/>
      <c r="B17" s="83"/>
      <c r="C17" s="577"/>
      <c r="D17" s="577"/>
      <c r="E17" s="577"/>
      <c r="F17" s="577"/>
      <c r="G17" s="577"/>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7"/>
      <c r="AL17" s="577"/>
      <c r="AM17" s="88"/>
      <c r="AN17" s="88"/>
    </row>
    <row r="18" spans="1:40" ht="16.899999999999999" customHeight="1" x14ac:dyDescent="0.2">
      <c r="A18" s="70"/>
      <c r="B18" s="83"/>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88"/>
      <c r="AN18" s="88"/>
    </row>
    <row r="19" spans="1:40" ht="16.899999999999999" customHeight="1" x14ac:dyDescent="0.2">
      <c r="A19" s="70"/>
      <c r="B19" s="83"/>
      <c r="C19" s="577"/>
      <c r="D19" s="577"/>
      <c r="E19" s="577"/>
      <c r="F19" s="577"/>
      <c r="G19" s="577"/>
      <c r="H19" s="577"/>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88"/>
      <c r="AN19" s="88"/>
    </row>
    <row r="20" spans="1:40" ht="16.899999999999999" customHeight="1" x14ac:dyDescent="0.2">
      <c r="A20" s="70"/>
      <c r="B20" s="83"/>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88"/>
      <c r="AN20" s="88"/>
    </row>
    <row r="21" spans="1:40" ht="16.899999999999999" customHeight="1" x14ac:dyDescent="0.2">
      <c r="A21" s="70"/>
      <c r="B21" s="83"/>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88"/>
      <c r="AN21" s="88"/>
    </row>
    <row r="22" spans="1:40" s="85" customFormat="1" ht="5.0999999999999996" customHeight="1" x14ac:dyDescent="0.2">
      <c r="A22" s="83"/>
      <c r="B22" s="83"/>
      <c r="W22" s="122"/>
      <c r="X22" s="122"/>
      <c r="Y22" s="122"/>
      <c r="Z22" s="122"/>
      <c r="AA22" s="122"/>
      <c r="AB22" s="122"/>
      <c r="AC22" s="122"/>
      <c r="AD22" s="122"/>
      <c r="AE22" s="122"/>
      <c r="AF22" s="122"/>
      <c r="AG22" s="122"/>
      <c r="AH22" s="122"/>
      <c r="AM22" s="88"/>
      <c r="AN22" s="88"/>
    </row>
    <row r="23" spans="1:40" ht="15" customHeight="1" x14ac:dyDescent="0.2">
      <c r="A23" s="70"/>
      <c r="B23" s="83"/>
      <c r="C23" s="565" t="s">
        <v>1466</v>
      </c>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88"/>
      <c r="AN23" s="88"/>
    </row>
    <row r="24" spans="1:40" ht="20.100000000000001" customHeight="1" x14ac:dyDescent="0.2">
      <c r="A24" s="70"/>
      <c r="B24" s="83"/>
      <c r="C24" s="570" t="s">
        <v>42</v>
      </c>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1" t="s">
        <v>43</v>
      </c>
      <c r="AH24" s="571"/>
      <c r="AI24" s="571"/>
      <c r="AJ24" s="571"/>
      <c r="AK24" s="571"/>
      <c r="AL24" s="571"/>
      <c r="AM24" s="88"/>
      <c r="AN24" s="88"/>
    </row>
    <row r="25" spans="1:40" ht="18" customHeight="1" x14ac:dyDescent="0.2">
      <c r="A25" s="70"/>
      <c r="B25" s="83"/>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3"/>
      <c r="AH25" s="573"/>
      <c r="AI25" s="573"/>
      <c r="AJ25" s="573"/>
      <c r="AK25" s="573"/>
      <c r="AL25" s="573"/>
      <c r="AM25" s="88"/>
      <c r="AN25" s="88"/>
    </row>
    <row r="26" spans="1:40" ht="18" customHeight="1" x14ac:dyDescent="0.2">
      <c r="A26" s="70"/>
      <c r="B26" s="83"/>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3"/>
      <c r="AH26" s="573"/>
      <c r="AI26" s="573"/>
      <c r="AJ26" s="573"/>
      <c r="AK26" s="573"/>
      <c r="AL26" s="573"/>
      <c r="AM26" s="88"/>
      <c r="AN26" s="88"/>
    </row>
    <row r="27" spans="1:40" ht="18" customHeight="1" x14ac:dyDescent="0.2">
      <c r="A27" s="70"/>
      <c r="B27" s="83"/>
      <c r="C27" s="578" t="s">
        <v>44</v>
      </c>
      <c r="D27" s="578"/>
      <c r="E27" s="578"/>
      <c r="F27" s="578"/>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80"/>
      <c r="AH27" s="580"/>
      <c r="AI27" s="580"/>
      <c r="AJ27" s="580"/>
      <c r="AK27" s="580"/>
      <c r="AL27" s="580"/>
      <c r="AM27" s="88"/>
      <c r="AN27" s="120"/>
    </row>
    <row r="28" spans="1:40" ht="9.9499999999999993" customHeight="1" x14ac:dyDescent="0.2">
      <c r="A28" s="70"/>
      <c r="B28" s="83"/>
      <c r="C28" s="21" t="s">
        <v>1325</v>
      </c>
      <c r="D28" s="22"/>
      <c r="E28" s="22"/>
      <c r="F28" s="22"/>
      <c r="G28" s="22"/>
      <c r="H28" s="22"/>
      <c r="I28" s="22"/>
      <c r="J28" s="22"/>
      <c r="K28" s="22"/>
      <c r="L28" s="22"/>
      <c r="M28" s="22"/>
      <c r="N28" s="22"/>
      <c r="O28" s="22"/>
      <c r="P28" s="22"/>
      <c r="Q28" s="22"/>
      <c r="R28" s="140"/>
      <c r="S28" s="140"/>
      <c r="T28" s="140"/>
      <c r="U28" s="140"/>
      <c r="V28" s="140"/>
      <c r="W28" s="140"/>
      <c r="X28" s="140"/>
      <c r="Y28" s="140"/>
      <c r="Z28" s="140"/>
      <c r="AA28" s="140"/>
      <c r="AB28" s="140"/>
      <c r="AC28" s="140"/>
      <c r="AD28" s="140"/>
      <c r="AE28" s="140"/>
      <c r="AF28" s="140"/>
      <c r="AG28" s="140"/>
      <c r="AH28" s="140"/>
      <c r="AI28" s="140"/>
      <c r="AJ28" s="140"/>
      <c r="AK28" s="140"/>
      <c r="AL28" s="140"/>
      <c r="AM28" s="88"/>
      <c r="AN28" s="120"/>
    </row>
    <row r="29" spans="1:40" s="85" customFormat="1" ht="5.0999999999999996" customHeight="1" x14ac:dyDescent="0.2">
      <c r="A29" s="83"/>
      <c r="B29" s="83"/>
      <c r="D29" s="24"/>
      <c r="W29" s="122"/>
      <c r="X29" s="122"/>
      <c r="Y29" s="122"/>
      <c r="Z29" s="122"/>
      <c r="AA29" s="122"/>
      <c r="AB29" s="122"/>
      <c r="AC29" s="122"/>
      <c r="AD29" s="122"/>
      <c r="AE29" s="122"/>
      <c r="AF29" s="122"/>
      <c r="AG29" s="122"/>
      <c r="AH29" s="122"/>
      <c r="AM29" s="88"/>
      <c r="AN29" s="88"/>
    </row>
    <row r="30" spans="1:40" s="85" customFormat="1" ht="5.0999999999999996" customHeight="1" x14ac:dyDescent="0.2">
      <c r="A30" s="83"/>
      <c r="B30" s="83"/>
      <c r="N30" s="122"/>
      <c r="O30" s="122"/>
      <c r="AM30" s="88"/>
      <c r="AN30" s="88"/>
    </row>
    <row r="31" spans="1:40" ht="15" customHeight="1" x14ac:dyDescent="0.2">
      <c r="A31" s="70"/>
      <c r="B31" s="83"/>
      <c r="C31" s="565" t="s">
        <v>1298</v>
      </c>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5"/>
      <c r="AG31" s="565"/>
      <c r="AH31" s="565"/>
      <c r="AI31" s="565"/>
      <c r="AJ31" s="565"/>
      <c r="AK31" s="565"/>
      <c r="AL31" s="565"/>
      <c r="AM31" s="88"/>
      <c r="AN31" s="88"/>
    </row>
    <row r="32" spans="1:40" s="85" customFormat="1" ht="21.95" customHeight="1" x14ac:dyDescent="0.15">
      <c r="A32" s="83"/>
      <c r="B32" s="83"/>
      <c r="C32" s="454" t="s">
        <v>1467</v>
      </c>
      <c r="D32" s="454"/>
      <c r="E32" s="454"/>
      <c r="F32" s="454"/>
      <c r="G32" s="454"/>
      <c r="H32" s="454"/>
      <c r="I32" s="454"/>
      <c r="J32" s="454"/>
      <c r="K32" s="454"/>
      <c r="L32" s="454"/>
      <c r="M32" s="454"/>
      <c r="N32" s="454"/>
      <c r="O32" s="454"/>
      <c r="P32" s="580"/>
      <c r="Q32" s="580"/>
      <c r="R32" s="580"/>
      <c r="S32" s="580"/>
      <c r="T32" s="580"/>
      <c r="U32" s="86"/>
      <c r="V32" s="86"/>
      <c r="W32" s="86"/>
      <c r="X32" s="86"/>
      <c r="Z32" s="454" t="s">
        <v>1468</v>
      </c>
      <c r="AA32" s="454"/>
      <c r="AB32" s="454"/>
      <c r="AC32" s="454"/>
      <c r="AD32" s="454"/>
      <c r="AE32" s="454"/>
      <c r="AF32" s="454"/>
      <c r="AG32" s="454"/>
      <c r="AH32" s="454"/>
      <c r="AI32" s="580"/>
      <c r="AJ32" s="580"/>
      <c r="AK32" s="580"/>
      <c r="AL32" s="580"/>
      <c r="AM32" s="88"/>
      <c r="AN32" s="88"/>
    </row>
    <row r="33" spans="1:40" s="85" customFormat="1" ht="5.0999999999999996" customHeight="1" x14ac:dyDescent="0.2">
      <c r="A33" s="83"/>
      <c r="B33" s="83"/>
      <c r="C33" s="122"/>
      <c r="D33" s="122"/>
      <c r="E33" s="122"/>
      <c r="F33" s="122"/>
      <c r="G33" s="122"/>
      <c r="H33" s="122"/>
      <c r="I33" s="122"/>
      <c r="J33" s="122"/>
      <c r="K33" s="122"/>
      <c r="L33" s="122"/>
      <c r="M33" s="122"/>
      <c r="N33" s="122"/>
      <c r="AM33" s="88"/>
      <c r="AN33" s="88"/>
    </row>
    <row r="34" spans="1:40" s="85" customFormat="1" ht="21.95" customHeight="1" x14ac:dyDescent="0.15">
      <c r="A34" s="83"/>
      <c r="B34" s="83"/>
      <c r="C34" s="454" t="s">
        <v>1469</v>
      </c>
      <c r="D34" s="454"/>
      <c r="E34" s="454"/>
      <c r="F34" s="454"/>
      <c r="G34" s="454"/>
      <c r="H34" s="454"/>
      <c r="I34" s="454"/>
      <c r="J34" s="454"/>
      <c r="K34" s="454"/>
      <c r="L34" s="454"/>
      <c r="M34" s="454"/>
      <c r="N34" s="454"/>
      <c r="O34" s="583"/>
      <c r="P34" s="583"/>
      <c r="Q34" s="583"/>
      <c r="R34" s="583"/>
      <c r="S34" s="86"/>
      <c r="T34" s="86"/>
      <c r="U34" s="86"/>
      <c r="V34" s="86"/>
      <c r="W34" s="86"/>
      <c r="X34" s="86"/>
      <c r="Z34" s="454" t="s">
        <v>1470</v>
      </c>
      <c r="AA34" s="454"/>
      <c r="AB34" s="454"/>
      <c r="AC34" s="454"/>
      <c r="AD34" s="454"/>
      <c r="AE34" s="454"/>
      <c r="AF34" s="454"/>
      <c r="AG34" s="454"/>
      <c r="AH34" s="454"/>
      <c r="AI34" s="580"/>
      <c r="AJ34" s="580"/>
      <c r="AK34" s="580"/>
      <c r="AL34" s="580"/>
      <c r="AM34" s="88"/>
      <c r="AN34" s="88"/>
    </row>
    <row r="35" spans="1:40" ht="6.2" customHeight="1" x14ac:dyDescent="0.2">
      <c r="A35" s="195"/>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88"/>
      <c r="AN35" s="88"/>
    </row>
    <row r="36" spans="1:40" ht="16.899999999999999" customHeight="1" x14ac:dyDescent="0.2">
      <c r="A36" s="70"/>
      <c r="B36" s="83"/>
      <c r="C36" s="454" t="s">
        <v>1471</v>
      </c>
      <c r="D36" s="454"/>
      <c r="E36" s="454"/>
      <c r="F36" s="454"/>
      <c r="G36" s="454"/>
      <c r="H36" s="454"/>
      <c r="I36" s="454"/>
      <c r="J36" s="454"/>
      <c r="K36" s="454"/>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577"/>
      <c r="AL36" s="577"/>
      <c r="AM36" s="88"/>
      <c r="AN36" s="88"/>
    </row>
    <row r="37" spans="1:40" s="85" customFormat="1" ht="5.0999999999999996" customHeight="1" x14ac:dyDescent="0.2">
      <c r="A37" s="83"/>
      <c r="B37" s="83"/>
      <c r="W37" s="122"/>
      <c r="X37" s="122"/>
      <c r="Y37" s="122"/>
      <c r="Z37" s="122"/>
      <c r="AA37" s="122"/>
      <c r="AB37" s="122"/>
      <c r="AC37" s="122"/>
      <c r="AD37" s="122"/>
      <c r="AE37" s="122"/>
      <c r="AF37" s="122"/>
      <c r="AG37" s="122"/>
      <c r="AH37" s="122"/>
      <c r="AM37" s="88"/>
      <c r="AN37" s="88"/>
    </row>
    <row r="38" spans="1:40" ht="15" customHeight="1" x14ac:dyDescent="0.2">
      <c r="A38" s="70"/>
      <c r="B38" s="83"/>
      <c r="C38" s="581" t="s">
        <v>1472</v>
      </c>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581"/>
      <c r="AM38" s="88"/>
      <c r="AN38" s="88"/>
    </row>
    <row r="39" spans="1:40" s="194" customFormat="1" ht="16.899999999999999" customHeight="1" x14ac:dyDescent="0.2">
      <c r="A39" s="193"/>
      <c r="B39" s="193"/>
      <c r="C39" s="584"/>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6"/>
      <c r="AM39" s="38"/>
      <c r="AN39" s="38"/>
    </row>
    <row r="40" spans="1:40" ht="16.899999999999999" customHeight="1" x14ac:dyDescent="0.2">
      <c r="A40" s="70"/>
      <c r="B40" s="83"/>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9"/>
      <c r="AM40" s="88"/>
      <c r="AN40" s="88"/>
    </row>
    <row r="41" spans="1:40" ht="16.899999999999999" customHeight="1" x14ac:dyDescent="0.2">
      <c r="A41" s="70"/>
      <c r="B41" s="83"/>
      <c r="C41" s="587"/>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9"/>
      <c r="AM41" s="88"/>
      <c r="AN41" s="88"/>
    </row>
    <row r="42" spans="1:40" ht="16.899999999999999" customHeight="1" x14ac:dyDescent="0.2">
      <c r="A42" s="70"/>
      <c r="B42" s="83"/>
      <c r="C42" s="590"/>
      <c r="D42" s="591"/>
      <c r="E42" s="591"/>
      <c r="F42" s="591"/>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2"/>
      <c r="AM42" s="88"/>
      <c r="AN42" s="88"/>
    </row>
    <row r="43" spans="1:40" ht="8.25" customHeight="1" x14ac:dyDescent="0.2">
      <c r="A43" s="70"/>
      <c r="B43" s="83"/>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88"/>
      <c r="AN43" s="88"/>
    </row>
    <row r="44" spans="1:40" ht="16.899999999999999" customHeight="1" x14ac:dyDescent="0.2">
      <c r="A44" s="70"/>
      <c r="B44" s="83"/>
      <c r="C44" s="593" t="s">
        <v>1381</v>
      </c>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5"/>
      <c r="AM44" s="88"/>
      <c r="AN44" s="88"/>
    </row>
    <row r="45" spans="1:40" ht="16.899999999999999" customHeight="1" x14ac:dyDescent="0.2">
      <c r="A45" s="70"/>
      <c r="B45" s="83"/>
      <c r="C45" s="596"/>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8"/>
      <c r="AM45" s="88"/>
      <c r="AN45" s="88"/>
    </row>
    <row r="46" spans="1:40" ht="16.899999999999999" customHeight="1" x14ac:dyDescent="0.2">
      <c r="A46" s="70"/>
      <c r="B46" s="83"/>
      <c r="C46" s="599"/>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1"/>
      <c r="AM46" s="88"/>
      <c r="AN46" s="88"/>
    </row>
    <row r="47" spans="1:40" ht="16.899999999999999" customHeight="1" x14ac:dyDescent="0.2">
      <c r="A47" s="70"/>
      <c r="B47" s="83"/>
      <c r="C47" s="599"/>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1"/>
      <c r="AM47" s="88"/>
      <c r="AN47" s="88"/>
    </row>
    <row r="48" spans="1:40" s="61" customFormat="1" ht="6.2" customHeight="1" x14ac:dyDescent="0.2">
      <c r="A48" s="196"/>
      <c r="C48" s="602"/>
      <c r="D48" s="603"/>
      <c r="E48" s="603"/>
      <c r="F48" s="603"/>
      <c r="G48" s="603"/>
      <c r="H48" s="603"/>
      <c r="I48" s="603"/>
      <c r="J48" s="603"/>
      <c r="K48" s="603"/>
      <c r="L48" s="603"/>
      <c r="M48" s="603"/>
      <c r="N48" s="603"/>
      <c r="O48" s="603"/>
      <c r="P48" s="603"/>
      <c r="Q48" s="603"/>
      <c r="R48" s="603"/>
      <c r="S48" s="603"/>
      <c r="T48" s="603"/>
      <c r="U48" s="603"/>
      <c r="V48" s="603"/>
      <c r="W48" s="603"/>
      <c r="X48" s="603"/>
      <c r="Y48" s="603"/>
      <c r="Z48" s="603"/>
      <c r="AA48" s="603"/>
      <c r="AB48" s="603"/>
      <c r="AC48" s="603"/>
      <c r="AD48" s="603"/>
      <c r="AE48" s="603"/>
      <c r="AF48" s="603"/>
      <c r="AG48" s="603"/>
      <c r="AH48" s="603"/>
      <c r="AI48" s="603"/>
      <c r="AJ48" s="603"/>
      <c r="AK48" s="603"/>
      <c r="AL48" s="604"/>
      <c r="AM48" s="88"/>
      <c r="AN48" s="88"/>
    </row>
    <row r="49" spans="1:53" ht="9.9499999999999993" customHeight="1" x14ac:dyDescent="0.2">
      <c r="A49" s="70"/>
      <c r="B49" s="92"/>
      <c r="C49" s="197"/>
      <c r="D49" s="605" t="s">
        <v>1524</v>
      </c>
      <c r="E49" s="605"/>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8"/>
      <c r="AN49" s="88"/>
    </row>
    <row r="50" spans="1:53" ht="6.2" customHeight="1" x14ac:dyDescent="0.2">
      <c r="A50" s="94"/>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v>3</v>
      </c>
      <c r="AM50" s="91"/>
      <c r="AN50" s="198"/>
    </row>
    <row r="51" spans="1:53" s="145" customFormat="1" ht="15" hidden="1" customHeight="1" x14ac:dyDescent="0.2">
      <c r="A51" s="437" t="s">
        <v>45</v>
      </c>
      <c r="B51" s="437"/>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row>
    <row r="52" spans="1:53" ht="5.0999999999999996" hidden="1" customHeight="1" x14ac:dyDescent="0.2">
      <c r="A52" s="70"/>
      <c r="B52" s="185"/>
      <c r="AM52" s="185"/>
      <c r="AN52" s="74"/>
    </row>
    <row r="53" spans="1:53" ht="15" hidden="1" customHeight="1" x14ac:dyDescent="0.2">
      <c r="A53" s="70"/>
      <c r="B53" s="184" t="s">
        <v>46</v>
      </c>
      <c r="C53" s="72"/>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6"/>
      <c r="AN53" s="74"/>
    </row>
    <row r="54" spans="1:53" ht="15" hidden="1" customHeight="1" x14ac:dyDescent="0.3">
      <c r="A54" s="70"/>
      <c r="B54" s="70"/>
      <c r="C54" s="200"/>
      <c r="D54" s="201" t="s">
        <v>1378</v>
      </c>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74"/>
      <c r="AN54" s="74"/>
    </row>
    <row r="55" spans="1:53" ht="15" hidden="1" customHeight="1" x14ac:dyDescent="0.3">
      <c r="A55" s="70"/>
      <c r="B55" s="70"/>
      <c r="C55" s="202"/>
      <c r="D55" s="201" t="s">
        <v>1425</v>
      </c>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74"/>
      <c r="AN55" s="74"/>
    </row>
    <row r="56" spans="1:53" ht="15" hidden="1" customHeight="1" x14ac:dyDescent="0.3">
      <c r="A56" s="70"/>
      <c r="B56" s="70"/>
      <c r="C56" s="202"/>
      <c r="D56" s="201" t="s">
        <v>1327</v>
      </c>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74"/>
      <c r="AN56" s="74"/>
    </row>
    <row r="57" spans="1:53" ht="15" hidden="1" customHeight="1" x14ac:dyDescent="0.3">
      <c r="A57" s="70"/>
      <c r="B57" s="70"/>
      <c r="C57" s="202"/>
      <c r="D57" s="201" t="s">
        <v>1379</v>
      </c>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74"/>
      <c r="AN57" s="74"/>
    </row>
    <row r="58" spans="1:53" ht="15" hidden="1" customHeight="1" x14ac:dyDescent="0.3">
      <c r="A58" s="70"/>
      <c r="B58" s="70"/>
      <c r="C58" s="202"/>
      <c r="D58" s="201" t="s">
        <v>1380</v>
      </c>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74"/>
      <c r="AN58" s="74"/>
      <c r="AY58" s="95" t="s">
        <v>72</v>
      </c>
    </row>
    <row r="59" spans="1:53" ht="15" hidden="1" customHeight="1" x14ac:dyDescent="0.3">
      <c r="A59" s="70"/>
      <c r="B59" s="70"/>
      <c r="C59" s="202"/>
      <c r="D59" s="201" t="s">
        <v>1328</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74"/>
      <c r="AN59" s="74"/>
    </row>
    <row r="60" spans="1:53" ht="15" hidden="1" customHeight="1" x14ac:dyDescent="0.2">
      <c r="A60" s="70"/>
      <c r="B60" s="70"/>
      <c r="C60" s="202"/>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74"/>
      <c r="AN60" s="74"/>
    </row>
    <row r="61" spans="1:53" s="85" customFormat="1" ht="9.9499999999999993" hidden="1" customHeight="1" x14ac:dyDescent="0.2">
      <c r="B61" s="70"/>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74"/>
      <c r="AN61" s="88"/>
    </row>
    <row r="62" spans="1:53" s="85" customFormat="1" ht="15" hidden="1" customHeight="1" x14ac:dyDescent="0.2">
      <c r="B62" s="582" t="s">
        <v>53</v>
      </c>
      <c r="C62" s="582"/>
      <c r="D62" s="582"/>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88"/>
    </row>
    <row r="63" spans="1:53" s="85" customFormat="1" ht="11.1" hidden="1" customHeight="1" x14ac:dyDescent="0.2">
      <c r="B63" s="83"/>
      <c r="C63" s="75" t="s">
        <v>12</v>
      </c>
      <c r="D63" s="76"/>
      <c r="E63" s="76"/>
      <c r="F63" s="76"/>
      <c r="G63" s="76"/>
      <c r="H63" s="76"/>
      <c r="I63" s="76"/>
      <c r="J63" s="76"/>
      <c r="K63" s="76"/>
      <c r="L63" s="76"/>
      <c r="M63" s="76"/>
      <c r="N63" s="76"/>
      <c r="O63" s="76"/>
      <c r="P63" s="76"/>
      <c r="Q63" s="76"/>
      <c r="R63" s="76"/>
      <c r="S63" s="77"/>
      <c r="T63" s="91"/>
      <c r="U63" s="91"/>
      <c r="V63" s="91"/>
      <c r="W63" s="91"/>
      <c r="X63" s="91"/>
      <c r="Y63" s="91"/>
      <c r="Z63" s="91"/>
      <c r="AA63" s="91"/>
      <c r="AB63" s="91"/>
      <c r="AC63" s="91"/>
      <c r="AD63" s="91"/>
      <c r="AE63" s="91"/>
      <c r="AF63" s="91"/>
      <c r="AG63" s="91"/>
      <c r="AH63" s="91"/>
      <c r="AI63" s="91"/>
      <c r="AJ63" s="91"/>
      <c r="AK63" s="91"/>
      <c r="AL63" s="198"/>
      <c r="AM63" s="88"/>
      <c r="AN63" s="88"/>
      <c r="AX63" s="140"/>
      <c r="AY63" s="140"/>
      <c r="AZ63" s="140"/>
      <c r="BA63" s="140"/>
    </row>
    <row r="64" spans="1:53" s="85" customFormat="1" ht="11.1" hidden="1" customHeight="1" x14ac:dyDescent="0.15">
      <c r="A64" s="82"/>
      <c r="B64" s="83"/>
      <c r="C64" s="84" t="s">
        <v>1344</v>
      </c>
      <c r="F64" s="86"/>
      <c r="G64" s="86"/>
      <c r="H64" s="86"/>
      <c r="I64" s="86"/>
      <c r="J64" s="86"/>
      <c r="Q64" s="87"/>
      <c r="R64" s="87"/>
      <c r="S64" s="88"/>
      <c r="T64" s="89"/>
      <c r="U64" s="89"/>
      <c r="V64" s="89"/>
      <c r="W64" s="89"/>
      <c r="X64" s="89"/>
      <c r="Y64" s="89"/>
      <c r="Z64" s="89"/>
      <c r="AA64" s="89"/>
      <c r="AB64" s="89"/>
      <c r="AC64" s="89"/>
      <c r="AD64" s="89"/>
      <c r="AE64" s="89"/>
      <c r="AF64" s="89"/>
      <c r="AG64" s="89"/>
      <c r="AH64" s="89"/>
      <c r="AI64" s="89"/>
      <c r="AJ64" s="89"/>
      <c r="AK64" s="89"/>
      <c r="AL64" s="90"/>
      <c r="AM64" s="88"/>
      <c r="AN64" s="88"/>
      <c r="AX64" s="140"/>
      <c r="AY64" s="140"/>
      <c r="AZ64" s="140"/>
      <c r="BA64" s="140"/>
    </row>
    <row r="65" spans="1:59" s="85" customFormat="1" ht="11.1" hidden="1" customHeight="1" x14ac:dyDescent="0.15">
      <c r="A65" s="82"/>
      <c r="B65" s="83"/>
      <c r="C65" s="84" t="s">
        <v>1345</v>
      </c>
      <c r="F65" s="86"/>
      <c r="G65" s="86"/>
      <c r="H65" s="86"/>
      <c r="I65" s="86"/>
      <c r="J65" s="86"/>
      <c r="Q65" s="87"/>
      <c r="R65" s="87"/>
      <c r="S65" s="88"/>
      <c r="T65" s="89"/>
      <c r="U65" s="89"/>
      <c r="V65" s="89"/>
      <c r="W65" s="89"/>
      <c r="X65" s="89"/>
      <c r="Y65" s="89"/>
      <c r="Z65" s="89"/>
      <c r="AA65" s="89"/>
      <c r="AB65" s="89"/>
      <c r="AC65" s="89"/>
      <c r="AD65" s="89"/>
      <c r="AE65" s="89"/>
      <c r="AF65" s="89"/>
      <c r="AG65" s="89"/>
      <c r="AH65" s="89"/>
      <c r="AI65" s="89"/>
      <c r="AJ65" s="89"/>
      <c r="AK65" s="89"/>
      <c r="AL65" s="90"/>
      <c r="AM65" s="88"/>
      <c r="AN65" s="88"/>
      <c r="AX65" s="140"/>
      <c r="AY65" s="140"/>
      <c r="AZ65" s="140"/>
      <c r="BA65" s="140"/>
    </row>
    <row r="66" spans="1:59" s="85" customFormat="1" ht="11.1" hidden="1" customHeight="1" x14ac:dyDescent="0.15">
      <c r="A66" s="82"/>
      <c r="B66" s="83"/>
      <c r="C66" s="84" t="s">
        <v>1347</v>
      </c>
      <c r="F66" s="86"/>
      <c r="G66" s="86"/>
      <c r="H66" s="86"/>
      <c r="I66" s="86"/>
      <c r="J66" s="86"/>
      <c r="Q66" s="87"/>
      <c r="R66" s="87"/>
      <c r="S66" s="88"/>
      <c r="T66" s="89"/>
      <c r="U66" s="89"/>
      <c r="V66" s="89"/>
      <c r="W66" s="89"/>
      <c r="X66" s="89"/>
      <c r="Y66" s="89"/>
      <c r="Z66" s="89"/>
      <c r="AA66" s="89"/>
      <c r="AB66" s="89"/>
      <c r="AC66" s="89"/>
      <c r="AD66" s="89"/>
      <c r="AE66" s="89"/>
      <c r="AF66" s="89"/>
      <c r="AG66" s="89"/>
      <c r="AH66" s="89"/>
      <c r="AI66" s="89"/>
      <c r="AJ66" s="89"/>
      <c r="AK66" s="89"/>
      <c r="AL66" s="90"/>
      <c r="AM66" s="88"/>
      <c r="AN66" s="88"/>
      <c r="AX66" s="140"/>
      <c r="AY66" s="140"/>
      <c r="AZ66" s="140"/>
      <c r="BA66" s="140"/>
    </row>
    <row r="67" spans="1:59" s="85" customFormat="1" ht="11.1" hidden="1" customHeight="1" x14ac:dyDescent="0.15">
      <c r="A67" s="82"/>
      <c r="B67" s="83"/>
      <c r="C67" s="84" t="s">
        <v>1349</v>
      </c>
      <c r="F67" s="86"/>
      <c r="G67" s="86"/>
      <c r="H67" s="86"/>
      <c r="I67" s="86"/>
      <c r="J67" s="86"/>
      <c r="Q67" s="87"/>
      <c r="R67" s="87"/>
      <c r="S67" s="88"/>
      <c r="T67" s="89"/>
      <c r="U67" s="89"/>
      <c r="V67" s="89"/>
      <c r="W67" s="89"/>
      <c r="X67" s="89"/>
      <c r="Y67" s="89"/>
      <c r="Z67" s="89"/>
      <c r="AA67" s="89"/>
      <c r="AB67" s="89"/>
      <c r="AC67" s="89"/>
      <c r="AD67" s="89"/>
      <c r="AE67" s="89"/>
      <c r="AF67" s="89"/>
      <c r="AG67" s="89"/>
      <c r="AH67" s="89"/>
      <c r="AI67" s="89"/>
      <c r="AJ67" s="89"/>
      <c r="AK67" s="89"/>
      <c r="AL67" s="90"/>
      <c r="AM67" s="88"/>
      <c r="AN67" s="88"/>
      <c r="AX67" s="140"/>
      <c r="AY67" s="140"/>
      <c r="AZ67" s="140"/>
      <c r="BA67" s="140"/>
    </row>
    <row r="68" spans="1:59" s="85" customFormat="1" ht="11.1" hidden="1" customHeight="1" x14ac:dyDescent="0.15">
      <c r="A68" s="82"/>
      <c r="B68" s="83"/>
      <c r="C68" s="84" t="s">
        <v>1351</v>
      </c>
      <c r="F68" s="86"/>
      <c r="G68" s="86"/>
      <c r="H68" s="86"/>
      <c r="I68" s="86"/>
      <c r="J68" s="86"/>
      <c r="Q68" s="87"/>
      <c r="R68" s="87"/>
      <c r="S68" s="88"/>
      <c r="T68" s="89"/>
      <c r="U68" s="89"/>
      <c r="V68" s="89"/>
      <c r="W68" s="89"/>
      <c r="X68" s="89"/>
      <c r="Y68" s="89"/>
      <c r="Z68" s="89"/>
      <c r="AA68" s="89"/>
      <c r="AB68" s="89"/>
      <c r="AC68" s="89"/>
      <c r="AD68" s="89"/>
      <c r="AE68" s="89"/>
      <c r="AF68" s="89"/>
      <c r="AG68" s="89"/>
      <c r="AH68" s="89"/>
      <c r="AI68" s="89"/>
      <c r="AJ68" s="89"/>
      <c r="AK68" s="89"/>
      <c r="AL68" s="90"/>
      <c r="AM68" s="88"/>
      <c r="AN68" s="88"/>
      <c r="AX68" s="140"/>
      <c r="AY68" s="140"/>
      <c r="AZ68" s="140"/>
      <c r="BA68" s="140"/>
    </row>
    <row r="69" spans="1:59" s="85" customFormat="1" ht="11.1" hidden="1" customHeight="1" x14ac:dyDescent="0.15">
      <c r="A69" s="82"/>
      <c r="B69" s="83"/>
      <c r="C69" s="84" t="s">
        <v>1353</v>
      </c>
      <c r="F69" s="86"/>
      <c r="G69" s="86"/>
      <c r="H69" s="86"/>
      <c r="I69" s="86"/>
      <c r="J69" s="86"/>
      <c r="Q69" s="87"/>
      <c r="R69" s="87"/>
      <c r="S69" s="88"/>
      <c r="T69" s="89"/>
      <c r="U69" s="89"/>
      <c r="V69" s="89"/>
      <c r="W69" s="89"/>
      <c r="X69" s="89"/>
      <c r="Y69" s="89"/>
      <c r="Z69" s="89"/>
      <c r="AA69" s="89"/>
      <c r="AB69" s="89"/>
      <c r="AC69" s="89"/>
      <c r="AD69" s="89"/>
      <c r="AE69" s="89"/>
      <c r="AF69" s="89"/>
      <c r="AG69" s="89"/>
      <c r="AH69" s="89"/>
      <c r="AI69" s="89"/>
      <c r="AJ69" s="89"/>
      <c r="AK69" s="89"/>
      <c r="AL69" s="90"/>
      <c r="AM69" s="88"/>
      <c r="AN69" s="88"/>
      <c r="AX69" s="140"/>
      <c r="AY69" s="140"/>
      <c r="AZ69" s="140"/>
      <c r="BA69" s="140"/>
    </row>
    <row r="70" spans="1:59" s="85" customFormat="1" ht="11.1" hidden="1" customHeight="1" x14ac:dyDescent="0.15">
      <c r="A70" s="82"/>
      <c r="B70" s="83"/>
      <c r="C70" s="84" t="s">
        <v>1355</v>
      </c>
      <c r="F70" s="86"/>
      <c r="G70" s="86"/>
      <c r="H70" s="86"/>
      <c r="I70" s="86"/>
      <c r="J70" s="86"/>
      <c r="Q70" s="87"/>
      <c r="R70" s="87"/>
      <c r="S70" s="88"/>
      <c r="T70" s="89"/>
      <c r="U70" s="89"/>
      <c r="V70" s="89"/>
      <c r="W70" s="89"/>
      <c r="X70" s="89"/>
      <c r="Y70" s="89"/>
      <c r="Z70" s="89"/>
      <c r="AA70" s="89"/>
      <c r="AB70" s="89"/>
      <c r="AC70" s="89"/>
      <c r="AD70" s="89"/>
      <c r="AE70" s="89"/>
      <c r="AF70" s="89"/>
      <c r="AG70" s="89"/>
      <c r="AH70" s="89"/>
      <c r="AI70" s="89"/>
      <c r="AJ70" s="89"/>
      <c r="AK70" s="89"/>
      <c r="AL70" s="90"/>
      <c r="AM70" s="88"/>
      <c r="AN70" s="88"/>
      <c r="AX70" s="140"/>
      <c r="AY70" s="140"/>
      <c r="AZ70" s="140"/>
      <c r="BA70" s="140"/>
      <c r="BG70" s="85" t="s">
        <v>72</v>
      </c>
    </row>
    <row r="71" spans="1:59" s="85" customFormat="1" ht="11.1" hidden="1" customHeight="1" x14ac:dyDescent="0.15">
      <c r="A71" s="82"/>
      <c r="B71" s="83"/>
      <c r="C71" s="84" t="s">
        <v>1357</v>
      </c>
      <c r="F71" s="86"/>
      <c r="G71" s="86"/>
      <c r="H71" s="86"/>
      <c r="I71" s="86"/>
      <c r="J71" s="86"/>
      <c r="Q71" s="87"/>
      <c r="R71" s="87"/>
      <c r="S71" s="88"/>
      <c r="T71" s="89"/>
      <c r="U71" s="89"/>
      <c r="V71" s="89"/>
      <c r="W71" s="89"/>
      <c r="X71" s="89"/>
      <c r="Y71" s="89"/>
      <c r="Z71" s="89"/>
      <c r="AA71" s="89"/>
      <c r="AB71" s="89"/>
      <c r="AC71" s="89"/>
      <c r="AD71" s="89"/>
      <c r="AE71" s="89"/>
      <c r="AF71" s="89"/>
      <c r="AG71" s="89"/>
      <c r="AH71" s="89"/>
      <c r="AI71" s="89"/>
      <c r="AJ71" s="89"/>
      <c r="AK71" s="89"/>
      <c r="AL71" s="90"/>
      <c r="AM71" s="88"/>
      <c r="AN71" s="88"/>
      <c r="AX71" s="140"/>
      <c r="AY71" s="140"/>
      <c r="AZ71" s="140"/>
      <c r="BA71" s="140"/>
    </row>
    <row r="72" spans="1:59" s="85" customFormat="1" ht="11.1" hidden="1" customHeight="1" x14ac:dyDescent="0.15">
      <c r="A72" s="82"/>
      <c r="B72" s="83"/>
      <c r="C72" s="84" t="s">
        <v>1359</v>
      </c>
      <c r="Q72" s="87"/>
      <c r="R72" s="87"/>
      <c r="S72" s="88"/>
      <c r="T72" s="89"/>
      <c r="U72" s="89"/>
      <c r="V72" s="89"/>
      <c r="W72" s="89"/>
      <c r="X72" s="89"/>
      <c r="Y72" s="89"/>
      <c r="Z72" s="89"/>
      <c r="AA72" s="89"/>
      <c r="AB72" s="89"/>
      <c r="AC72" s="89"/>
      <c r="AD72" s="89"/>
      <c r="AE72" s="89"/>
      <c r="AF72" s="89"/>
      <c r="AG72" s="89"/>
      <c r="AH72" s="89"/>
      <c r="AI72" s="89"/>
      <c r="AJ72" s="89"/>
      <c r="AK72" s="89"/>
      <c r="AL72" s="90"/>
      <c r="AM72" s="88"/>
      <c r="AN72" s="88"/>
      <c r="AX72" s="140"/>
      <c r="AY72" s="140"/>
      <c r="AZ72" s="140"/>
      <c r="BA72" s="140"/>
    </row>
    <row r="73" spans="1:59" s="85" customFormat="1" ht="11.1" hidden="1" customHeight="1" x14ac:dyDescent="0.15">
      <c r="A73" s="82"/>
      <c r="B73" s="83"/>
      <c r="C73" s="84" t="s">
        <v>1360</v>
      </c>
      <c r="Q73" s="87"/>
      <c r="R73" s="87"/>
      <c r="S73" s="88"/>
      <c r="T73" s="89"/>
      <c r="U73" s="89"/>
      <c r="V73" s="89"/>
      <c r="W73" s="89"/>
      <c r="X73" s="89"/>
      <c r="Y73" s="89"/>
      <c r="Z73" s="89"/>
      <c r="AA73" s="89"/>
      <c r="AB73" s="89"/>
      <c r="AC73" s="89"/>
      <c r="AD73" s="89"/>
      <c r="AE73" s="89"/>
      <c r="AF73" s="89"/>
      <c r="AG73" s="89"/>
      <c r="AH73" s="89"/>
      <c r="AI73" s="89"/>
      <c r="AJ73" s="89"/>
      <c r="AK73" s="89"/>
      <c r="AL73" s="90"/>
      <c r="AM73" s="88"/>
      <c r="AN73" s="88"/>
      <c r="AX73" s="140"/>
      <c r="AY73" s="140"/>
      <c r="AZ73" s="140"/>
      <c r="BA73" s="140"/>
    </row>
    <row r="74" spans="1:59" s="85" customFormat="1" ht="11.1" hidden="1" customHeight="1" x14ac:dyDescent="0.15">
      <c r="A74" s="82"/>
      <c r="B74" s="83"/>
      <c r="C74" s="84" t="s">
        <v>1361</v>
      </c>
      <c r="Q74" s="87"/>
      <c r="R74" s="87"/>
      <c r="S74" s="88"/>
      <c r="T74" s="89"/>
      <c r="U74" s="89"/>
      <c r="V74" s="89"/>
      <c r="W74" s="89"/>
      <c r="X74" s="89"/>
      <c r="Y74" s="89"/>
      <c r="Z74" s="89"/>
      <c r="AA74" s="89"/>
      <c r="AB74" s="89"/>
      <c r="AC74" s="89"/>
      <c r="AD74" s="89"/>
      <c r="AE74" s="89"/>
      <c r="AF74" s="89"/>
      <c r="AG74" s="89"/>
      <c r="AH74" s="89"/>
      <c r="AI74" s="89"/>
      <c r="AJ74" s="89"/>
      <c r="AK74" s="89"/>
      <c r="AL74" s="90"/>
      <c r="AM74" s="88"/>
      <c r="AN74" s="88"/>
      <c r="AX74" s="140"/>
      <c r="AY74" s="140"/>
      <c r="AZ74" s="140"/>
      <c r="BA74" s="140"/>
    </row>
    <row r="75" spans="1:59" s="85" customFormat="1" ht="11.1" hidden="1" customHeight="1" x14ac:dyDescent="0.2">
      <c r="A75" s="82"/>
      <c r="B75" s="83"/>
      <c r="C75" s="83" t="s">
        <v>1362</v>
      </c>
      <c r="Q75" s="87"/>
      <c r="R75" s="87"/>
      <c r="S75" s="88"/>
      <c r="T75" s="89"/>
      <c r="U75" s="89"/>
      <c r="V75" s="89"/>
      <c r="W75" s="89"/>
      <c r="X75" s="89"/>
      <c r="Y75" s="89"/>
      <c r="Z75" s="89"/>
      <c r="AA75" s="89"/>
      <c r="AB75" s="89"/>
      <c r="AC75" s="89"/>
      <c r="AD75" s="89"/>
      <c r="AE75" s="89"/>
      <c r="AF75" s="89"/>
      <c r="AG75" s="89"/>
      <c r="AH75" s="89"/>
      <c r="AI75" s="89"/>
      <c r="AJ75" s="89"/>
      <c r="AK75" s="89"/>
      <c r="AL75" s="90"/>
      <c r="AM75" s="88"/>
      <c r="AN75" s="88"/>
      <c r="AX75" s="140"/>
      <c r="AY75" s="140"/>
      <c r="AZ75" s="140"/>
      <c r="BA75" s="140"/>
    </row>
    <row r="76" spans="1:59" s="85" customFormat="1" ht="11.1" hidden="1" customHeight="1" x14ac:dyDescent="0.2">
      <c r="A76" s="82"/>
      <c r="B76" s="83"/>
      <c r="C76" s="83" t="s">
        <v>1363</v>
      </c>
      <c r="Q76" s="87"/>
      <c r="R76" s="87"/>
      <c r="S76" s="88"/>
      <c r="T76" s="89"/>
      <c r="U76" s="89"/>
      <c r="V76" s="89"/>
      <c r="W76" s="89"/>
      <c r="X76" s="89"/>
      <c r="Y76" s="89"/>
      <c r="Z76" s="89"/>
      <c r="AA76" s="89"/>
      <c r="AB76" s="89"/>
      <c r="AC76" s="89"/>
      <c r="AD76" s="89"/>
      <c r="AE76" s="89"/>
      <c r="AF76" s="89"/>
      <c r="AG76" s="89"/>
      <c r="AH76" s="89"/>
      <c r="AI76" s="89"/>
      <c r="AJ76" s="89"/>
      <c r="AK76" s="89"/>
      <c r="AL76" s="90"/>
      <c r="AM76" s="88"/>
      <c r="AN76" s="88"/>
      <c r="AX76" s="140"/>
      <c r="AY76" s="140"/>
      <c r="AZ76" s="140"/>
      <c r="BA76" s="140"/>
    </row>
    <row r="77" spans="1:59" s="85" customFormat="1" ht="11.1" hidden="1" customHeight="1" x14ac:dyDescent="0.2">
      <c r="A77" s="82"/>
      <c r="B77" s="83"/>
      <c r="C77" s="83" t="s">
        <v>1364</v>
      </c>
      <c r="Q77" s="87"/>
      <c r="R77" s="87"/>
      <c r="S77" s="88"/>
      <c r="T77" s="89"/>
      <c r="U77" s="89"/>
      <c r="V77" s="89"/>
      <c r="W77" s="89"/>
      <c r="X77" s="89"/>
      <c r="Y77" s="89"/>
      <c r="Z77" s="89"/>
      <c r="AA77" s="89"/>
      <c r="AB77" s="89"/>
      <c r="AC77" s="89"/>
      <c r="AD77" s="89"/>
      <c r="AE77" s="89"/>
      <c r="AF77" s="89"/>
      <c r="AG77" s="89"/>
      <c r="AH77" s="89"/>
      <c r="AI77" s="89"/>
      <c r="AJ77" s="89"/>
      <c r="AK77" s="89"/>
      <c r="AL77" s="90"/>
      <c r="AM77" s="88"/>
      <c r="AN77" s="88"/>
      <c r="AX77" s="140"/>
      <c r="AY77" s="140"/>
      <c r="AZ77" s="140"/>
      <c r="BA77" s="140"/>
    </row>
    <row r="78" spans="1:59" s="85" customFormat="1" ht="11.1" hidden="1" customHeight="1" x14ac:dyDescent="0.2">
      <c r="A78" s="82"/>
      <c r="B78" s="83"/>
      <c r="C78" s="83" t="s">
        <v>1365</v>
      </c>
      <c r="Q78" s="87"/>
      <c r="R78" s="87"/>
      <c r="S78" s="88"/>
      <c r="T78" s="89"/>
      <c r="U78" s="89"/>
      <c r="V78" s="89"/>
      <c r="W78" s="89"/>
      <c r="X78" s="89"/>
      <c r="Y78" s="89"/>
      <c r="Z78" s="89"/>
      <c r="AA78" s="89"/>
      <c r="AB78" s="89"/>
      <c r="AC78" s="89"/>
      <c r="AD78" s="89"/>
      <c r="AE78" s="89"/>
      <c r="AF78" s="89"/>
      <c r="AG78" s="89"/>
      <c r="AH78" s="89"/>
      <c r="AI78" s="89"/>
      <c r="AJ78" s="89"/>
      <c r="AK78" s="89"/>
      <c r="AL78" s="90"/>
      <c r="AM78" s="88"/>
      <c r="AN78" s="88"/>
      <c r="AX78" s="140"/>
      <c r="AY78" s="140"/>
      <c r="AZ78" s="140"/>
      <c r="BA78" s="140"/>
    </row>
    <row r="79" spans="1:59" s="85" customFormat="1" ht="11.1" hidden="1" customHeight="1" x14ac:dyDescent="0.2">
      <c r="A79" s="82"/>
      <c r="B79" s="83"/>
      <c r="C79" s="83" t="s">
        <v>1366</v>
      </c>
      <c r="Q79" s="87"/>
      <c r="R79" s="87"/>
      <c r="S79" s="88"/>
      <c r="T79" s="89"/>
      <c r="U79" s="89"/>
      <c r="V79" s="89"/>
      <c r="W79" s="89"/>
      <c r="X79" s="89"/>
      <c r="Y79" s="89"/>
      <c r="Z79" s="89"/>
      <c r="AA79" s="89"/>
      <c r="AB79" s="89"/>
      <c r="AC79" s="89"/>
      <c r="AD79" s="89"/>
      <c r="AE79" s="89"/>
      <c r="AF79" s="89"/>
      <c r="AG79" s="89"/>
      <c r="AH79" s="89"/>
      <c r="AI79" s="89"/>
      <c r="AJ79" s="89"/>
      <c r="AK79" s="89"/>
      <c r="AL79" s="90"/>
      <c r="AM79" s="88"/>
      <c r="AN79" s="88"/>
      <c r="AX79" s="140"/>
      <c r="AY79" s="140"/>
      <c r="AZ79" s="140"/>
      <c r="BA79" s="140"/>
    </row>
    <row r="80" spans="1:59" s="85" customFormat="1" ht="11.1" hidden="1" customHeight="1" x14ac:dyDescent="0.2">
      <c r="A80" s="82"/>
      <c r="B80" s="83"/>
      <c r="C80" s="83" t="s">
        <v>1367</v>
      </c>
      <c r="Q80" s="87"/>
      <c r="R80" s="87"/>
      <c r="S80" s="88"/>
      <c r="T80" s="89"/>
      <c r="U80" s="89"/>
      <c r="V80" s="89"/>
      <c r="W80" s="89"/>
      <c r="X80" s="89"/>
      <c r="Y80" s="89"/>
      <c r="Z80" s="89"/>
      <c r="AA80" s="89"/>
      <c r="AB80" s="89"/>
      <c r="AC80" s="89"/>
      <c r="AD80" s="89"/>
      <c r="AE80" s="89"/>
      <c r="AF80" s="89"/>
      <c r="AG80" s="89"/>
      <c r="AH80" s="89"/>
      <c r="AI80" s="89"/>
      <c r="AJ80" s="89"/>
      <c r="AK80" s="89"/>
      <c r="AL80" s="90"/>
      <c r="AM80" s="88"/>
      <c r="AN80" s="88"/>
      <c r="AX80" s="140"/>
      <c r="AY80" s="140"/>
      <c r="AZ80" s="140"/>
      <c r="BA80" s="140"/>
    </row>
    <row r="81" spans="3:19" ht="20.100000000000001" hidden="1" customHeight="1" x14ac:dyDescent="0.2">
      <c r="C81" s="83" t="s">
        <v>1368</v>
      </c>
      <c r="D81" s="91"/>
      <c r="E81" s="91"/>
      <c r="F81" s="91"/>
      <c r="G81" s="91"/>
      <c r="H81" s="91"/>
      <c r="I81" s="91"/>
      <c r="J81" s="91"/>
      <c r="K81" s="91"/>
      <c r="L81" s="91"/>
      <c r="M81" s="91"/>
      <c r="N81" s="91"/>
      <c r="O81" s="91"/>
      <c r="P81" s="91"/>
      <c r="Q81" s="91"/>
      <c r="R81" s="91"/>
      <c r="S81" s="91"/>
    </row>
    <row r="82" spans="3:19" ht="20.100000000000001" hidden="1" customHeight="1" x14ac:dyDescent="0.2">
      <c r="C82" s="83" t="s">
        <v>1369</v>
      </c>
    </row>
    <row r="83" spans="3:19" ht="20.100000000000001" hidden="1" customHeight="1" x14ac:dyDescent="0.2">
      <c r="C83" s="83" t="s">
        <v>1370</v>
      </c>
    </row>
    <row r="84" spans="3:19" ht="20.100000000000001" hidden="1" customHeight="1" x14ac:dyDescent="0.2">
      <c r="C84" s="83" t="s">
        <v>1371</v>
      </c>
    </row>
    <row r="85" spans="3:19" ht="20.100000000000001" hidden="1" customHeight="1" x14ac:dyDescent="0.2">
      <c r="C85" s="83" t="s">
        <v>1372</v>
      </c>
    </row>
    <row r="86" spans="3:19" ht="20.100000000000001" hidden="1" customHeight="1" x14ac:dyDescent="0.2">
      <c r="C86" s="83" t="s">
        <v>1373</v>
      </c>
    </row>
    <row r="87" spans="3:19" ht="20.100000000000001" hidden="1" customHeight="1" x14ac:dyDescent="0.2">
      <c r="C87" s="83" t="s">
        <v>1374</v>
      </c>
    </row>
    <row r="88" spans="3:19" ht="20.100000000000001" hidden="1" customHeight="1" x14ac:dyDescent="0.2">
      <c r="C88" s="83" t="s">
        <v>1375</v>
      </c>
    </row>
    <row r="89" spans="3:19" ht="20.100000000000001" hidden="1" customHeight="1" x14ac:dyDescent="0.15">
      <c r="C89" s="84"/>
    </row>
    <row r="90" spans="3:19" ht="20.100000000000001" hidden="1" customHeight="1" x14ac:dyDescent="0.15">
      <c r="C90" s="84"/>
    </row>
    <row r="91" spans="3:19" ht="20.100000000000001" hidden="1" customHeight="1" x14ac:dyDescent="0.15">
      <c r="C91" s="84"/>
    </row>
    <row r="92" spans="3:19" ht="20.100000000000001" hidden="1" customHeight="1" x14ac:dyDescent="0.15">
      <c r="C92" s="84"/>
    </row>
    <row r="93" spans="3:19" ht="20.100000000000001" hidden="1" customHeight="1" x14ac:dyDescent="0.15">
      <c r="C93" s="84"/>
    </row>
    <row r="94" spans="3:19" ht="20.100000000000001" hidden="1" customHeight="1" x14ac:dyDescent="0.15">
      <c r="C94" s="84"/>
    </row>
    <row r="95" spans="3:19" ht="20.100000000000001" hidden="1" customHeight="1" x14ac:dyDescent="0.15">
      <c r="C95" s="84"/>
    </row>
    <row r="96" spans="3:19" ht="20.100000000000001" hidden="1" customHeight="1" x14ac:dyDescent="0.15">
      <c r="C96" s="84"/>
    </row>
    <row r="97" spans="3:3" ht="20.100000000000001" hidden="1" customHeight="1" x14ac:dyDescent="0.2">
      <c r="C97" s="83"/>
    </row>
    <row r="98" spans="3:3" ht="20.100000000000001" hidden="1" customHeight="1" x14ac:dyDescent="0.2">
      <c r="C98" s="83"/>
    </row>
    <row r="99" spans="3:3" ht="20.100000000000001" hidden="1" customHeight="1" x14ac:dyDescent="0.2">
      <c r="C99" s="83"/>
    </row>
    <row r="100" spans="3:3" ht="20.100000000000001" hidden="1" customHeight="1" x14ac:dyDescent="0.2">
      <c r="C100" s="83"/>
    </row>
    <row r="101" spans="3:3" ht="20.100000000000001" hidden="1" customHeight="1" x14ac:dyDescent="0.2">
      <c r="C101" s="83"/>
    </row>
    <row r="102" spans="3:3" ht="20.100000000000001" hidden="1" customHeight="1" x14ac:dyDescent="0.2">
      <c r="C102" s="83"/>
    </row>
    <row r="103" spans="3:3" ht="20.100000000000001" hidden="1" customHeight="1" x14ac:dyDescent="0.2">
      <c r="C103" s="83"/>
    </row>
    <row r="104" spans="3:3" ht="20.100000000000001" hidden="1" customHeight="1" x14ac:dyDescent="0.2">
      <c r="C104" s="83"/>
    </row>
    <row r="105" spans="3:3" ht="20.100000000000001" hidden="1" customHeight="1" x14ac:dyDescent="0.2">
      <c r="C105" s="83"/>
    </row>
    <row r="106" spans="3:3" ht="20.100000000000001" hidden="1" customHeight="1" x14ac:dyDescent="0.2">
      <c r="C106" s="91"/>
    </row>
    <row r="107" spans="3:3" ht="20.100000000000001" hidden="1" customHeight="1" x14ac:dyDescent="0.2">
      <c r="C107" s="204" t="s">
        <v>23</v>
      </c>
    </row>
  </sheetData>
  <mergeCells count="37">
    <mergeCell ref="C38:AL38"/>
    <mergeCell ref="A51:AN51"/>
    <mergeCell ref="B62:AM62"/>
    <mergeCell ref="C34:N34"/>
    <mergeCell ref="O34:R34"/>
    <mergeCell ref="Z34:AH34"/>
    <mergeCell ref="AI34:AL34"/>
    <mergeCell ref="C36:K36"/>
    <mergeCell ref="L36:AL36"/>
    <mergeCell ref="C39:AL42"/>
    <mergeCell ref="C44:AL44"/>
    <mergeCell ref="C45:AL48"/>
    <mergeCell ref="D49:E49"/>
    <mergeCell ref="C31:AL31"/>
    <mergeCell ref="C32:O32"/>
    <mergeCell ref="P32:T32"/>
    <mergeCell ref="Z32:AH32"/>
    <mergeCell ref="AI32:AL32"/>
    <mergeCell ref="C26:AF26"/>
    <mergeCell ref="AG26:AL26"/>
    <mergeCell ref="C27:F27"/>
    <mergeCell ref="G27:AF27"/>
    <mergeCell ref="AG27:AL27"/>
    <mergeCell ref="C24:AF24"/>
    <mergeCell ref="AG24:AL24"/>
    <mergeCell ref="C25:AF25"/>
    <mergeCell ref="AG25:AL25"/>
    <mergeCell ref="C9:H9"/>
    <mergeCell ref="I9:AL9"/>
    <mergeCell ref="C11:AL11"/>
    <mergeCell ref="C12:AL21"/>
    <mergeCell ref="C23:AL23"/>
    <mergeCell ref="A1:AN1"/>
    <mergeCell ref="B3:AM3"/>
    <mergeCell ref="C5:AL5"/>
    <mergeCell ref="C6:H6"/>
    <mergeCell ref="I6:AL6"/>
  </mergeCells>
  <dataValidations count="1">
    <dataValidation type="list" allowBlank="1" showErrorMessage="1" sqref="I9:AL9" xr:uid="{00000000-0002-0000-0200-000000000000}">
      <formula1>$D$54:$D$60</formula1>
    </dataValidation>
  </dataValidations>
  <printOptions horizontalCentered="1"/>
  <pageMargins left="0.25" right="0.25" top="0.75" bottom="0.75" header="0.51180555555555551" footer="0.3"/>
  <pageSetup paperSize="9" scale="95" firstPageNumber="0" orientation="portrait" horizontalDpi="300" verticalDpi="300" r:id="rId1"/>
  <headerFooter alignWithMargins="0">
    <oddFooter>&amp;R&amp;P / &amp;N</oddFooter>
  </headerFooter>
  <rowBreaks count="1" manualBreakCount="1">
    <brk id="50" max="16383" man="1"/>
  </rowBreaks>
  <extLs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CAE!$A$2:$A$1118</xm:f>
          </x14:formula1>
          <xm:sqref>C25:AF26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6">
    <tabColor indexed="21"/>
    <pageSetUpPr fitToPage="1"/>
  </sheetPr>
  <dimension ref="A1:BA93"/>
  <sheetViews>
    <sheetView showGridLines="0" topLeftCell="A42" zoomScaleNormal="100" zoomScaleSheetLayoutView="100" workbookViewId="0">
      <selection activeCell="BB95" sqref="BB95"/>
    </sheetView>
  </sheetViews>
  <sheetFormatPr defaultColWidth="2.7109375" defaultRowHeight="20.100000000000001" customHeight="1" x14ac:dyDescent="0.2"/>
  <cols>
    <col min="1" max="2" width="1.7109375" style="95" customWidth="1"/>
    <col min="3" max="13" width="2.7109375" style="95"/>
    <col min="14" max="15" width="2.7109375" style="199"/>
    <col min="16" max="38" width="2.7109375" style="95"/>
    <col min="39" max="40" width="1.7109375" style="95" customWidth="1"/>
    <col min="41" max="16384" width="2.7109375" style="95"/>
  </cols>
  <sheetData>
    <row r="1" spans="1:52" s="107" customFormat="1" ht="20.100000000000001" customHeight="1" x14ac:dyDescent="0.2">
      <c r="A1" s="563" t="s">
        <v>1377</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X1" s="187"/>
      <c r="AY1" s="187"/>
      <c r="AZ1" s="187"/>
    </row>
    <row r="2" spans="1:52" s="112" customFormat="1" ht="7.5" customHeight="1" x14ac:dyDescent="0.2">
      <c r="A2" s="110"/>
      <c r="AN2" s="188"/>
    </row>
    <row r="3" spans="1:52" s="112" customFormat="1" ht="20.100000000000001" customHeight="1" x14ac:dyDescent="0.2">
      <c r="A3" s="110"/>
      <c r="B3" s="564" t="s">
        <v>1473</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188"/>
    </row>
    <row r="4" spans="1:52" s="112" customFormat="1" ht="5.0999999999999996" customHeight="1" x14ac:dyDescent="0.2">
      <c r="A4" s="110"/>
      <c r="B4" s="110"/>
      <c r="J4" s="12"/>
      <c r="N4" s="111"/>
      <c r="O4" s="111"/>
      <c r="AM4" s="188"/>
      <c r="AN4" s="188"/>
    </row>
    <row r="5" spans="1:52" ht="15" customHeight="1" x14ac:dyDescent="0.2">
      <c r="A5" s="70"/>
      <c r="B5" s="70"/>
      <c r="C5" s="615" t="s">
        <v>1501</v>
      </c>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74"/>
      <c r="AN5" s="74"/>
    </row>
    <row r="6" spans="1:52" s="194" customFormat="1" ht="16.899999999999999" customHeight="1" x14ac:dyDescent="0.2">
      <c r="A6" s="193"/>
      <c r="B6" s="193"/>
      <c r="C6" s="606"/>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8"/>
      <c r="AM6" s="38"/>
      <c r="AN6" s="38"/>
    </row>
    <row r="7" spans="1:52" s="194" customFormat="1" ht="16.899999999999999" customHeight="1" x14ac:dyDescent="0.2">
      <c r="A7" s="193"/>
      <c r="B7" s="193"/>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1"/>
      <c r="AM7" s="38"/>
      <c r="AN7" s="38"/>
    </row>
    <row r="8" spans="1:52" s="194" customFormat="1" ht="16.899999999999999" customHeight="1" x14ac:dyDescent="0.2">
      <c r="A8" s="193"/>
      <c r="B8" s="193"/>
      <c r="C8" s="609"/>
      <c r="D8" s="610"/>
      <c r="E8" s="610"/>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0"/>
      <c r="AG8" s="610"/>
      <c r="AH8" s="610"/>
      <c r="AI8" s="610"/>
      <c r="AJ8" s="610"/>
      <c r="AK8" s="610"/>
      <c r="AL8" s="611"/>
      <c r="AM8" s="38"/>
      <c r="AN8" s="38"/>
    </row>
    <row r="9" spans="1:52" ht="16.899999999999999" customHeight="1" x14ac:dyDescent="0.2">
      <c r="A9" s="70"/>
      <c r="B9" s="70"/>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1"/>
      <c r="AM9" s="74"/>
      <c r="AN9" s="74"/>
    </row>
    <row r="10" spans="1:52" ht="16.899999999999999" customHeight="1" x14ac:dyDescent="0.2">
      <c r="A10" s="70"/>
      <c r="B10" s="70"/>
      <c r="C10" s="609"/>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c r="AK10" s="610"/>
      <c r="AL10" s="611"/>
      <c r="AM10" s="74"/>
      <c r="AN10" s="74"/>
    </row>
    <row r="11" spans="1:52" ht="16.899999999999999" customHeight="1" x14ac:dyDescent="0.2">
      <c r="A11" s="70"/>
      <c r="B11" s="70"/>
      <c r="C11" s="612"/>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4"/>
      <c r="AM11" s="74"/>
      <c r="AN11" s="74"/>
    </row>
    <row r="12" spans="1:52" ht="6.2" customHeight="1" x14ac:dyDescent="0.2">
      <c r="A12" s="70"/>
      <c r="B12" s="70"/>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74"/>
      <c r="AN12" s="74"/>
    </row>
    <row r="13" spans="1:52" ht="16.899999999999999" customHeight="1" x14ac:dyDescent="0.2">
      <c r="A13" s="70"/>
      <c r="B13" s="70"/>
      <c r="C13" s="615" t="s">
        <v>1474</v>
      </c>
      <c r="D13" s="615"/>
      <c r="E13" s="615"/>
      <c r="F13" s="615"/>
      <c r="G13" s="615"/>
      <c r="H13" s="615"/>
      <c r="I13" s="615"/>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74"/>
      <c r="AN13" s="74"/>
    </row>
    <row r="14" spans="1:52" ht="16.899999999999999" customHeight="1" x14ac:dyDescent="0.2">
      <c r="A14" s="70"/>
      <c r="B14" s="70"/>
      <c r="C14" s="616"/>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8"/>
      <c r="AM14" s="74"/>
      <c r="AN14" s="74"/>
    </row>
    <row r="15" spans="1:52" ht="16.899999999999999" customHeight="1" x14ac:dyDescent="0.2">
      <c r="A15" s="70"/>
      <c r="B15" s="70"/>
      <c r="C15" s="619"/>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H15" s="620"/>
      <c r="AI15" s="620"/>
      <c r="AJ15" s="620"/>
      <c r="AK15" s="620"/>
      <c r="AL15" s="621"/>
      <c r="AM15" s="74"/>
      <c r="AN15" s="74"/>
    </row>
    <row r="16" spans="1:52" ht="16.899999999999999" customHeight="1" x14ac:dyDescent="0.2">
      <c r="A16" s="70"/>
      <c r="B16" s="70"/>
      <c r="C16" s="619"/>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c r="AK16" s="620"/>
      <c r="AL16" s="621"/>
      <c r="AM16" s="74"/>
      <c r="AN16" s="74"/>
    </row>
    <row r="17" spans="1:40" ht="16.899999999999999" customHeight="1" x14ac:dyDescent="0.2">
      <c r="A17" s="70"/>
      <c r="B17" s="70"/>
      <c r="C17" s="619"/>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1"/>
      <c r="AM17" s="74"/>
      <c r="AN17" s="74"/>
    </row>
    <row r="18" spans="1:40" s="85" customFormat="1" ht="14.25" customHeight="1" x14ac:dyDescent="0.2">
      <c r="A18" s="83"/>
      <c r="B18" s="83"/>
      <c r="C18" s="619"/>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1"/>
      <c r="AM18" s="88"/>
      <c r="AN18" s="88"/>
    </row>
    <row r="19" spans="1:40" ht="15" customHeight="1" x14ac:dyDescent="0.2">
      <c r="A19" s="70"/>
      <c r="B19" s="70"/>
      <c r="C19" s="622"/>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4"/>
      <c r="AM19" s="74"/>
      <c r="AN19" s="74"/>
    </row>
    <row r="20" spans="1:40" ht="6.2" customHeight="1" x14ac:dyDescent="0.2">
      <c r="A20" s="70"/>
      <c r="B20" s="70"/>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74"/>
      <c r="AN20" s="74"/>
    </row>
    <row r="21" spans="1:40" ht="18" customHeight="1" x14ac:dyDescent="0.2">
      <c r="A21" s="70"/>
      <c r="B21" s="70"/>
      <c r="C21" s="615" t="s">
        <v>1475</v>
      </c>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74"/>
      <c r="AN21" s="74"/>
    </row>
    <row r="22" spans="1:40" ht="18" customHeight="1" x14ac:dyDescent="0.2">
      <c r="A22" s="70"/>
      <c r="B22" s="70"/>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74"/>
      <c r="AN22" s="74"/>
    </row>
    <row r="23" spans="1:40" ht="18" customHeight="1" x14ac:dyDescent="0.2">
      <c r="A23" s="70"/>
      <c r="B23" s="70"/>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74"/>
      <c r="AN23" s="74"/>
    </row>
    <row r="24" spans="1:40" ht="18" customHeight="1" x14ac:dyDescent="0.2">
      <c r="A24" s="70"/>
      <c r="B24" s="70"/>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74"/>
      <c r="AN24" s="74"/>
    </row>
    <row r="25" spans="1:40" ht="18" customHeight="1" x14ac:dyDescent="0.2">
      <c r="A25" s="70"/>
      <c r="B25" s="70"/>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74"/>
      <c r="AN25" s="120"/>
    </row>
    <row r="26" spans="1:40" ht="14.85" customHeight="1" x14ac:dyDescent="0.2">
      <c r="A26" s="70"/>
      <c r="B26" s="70"/>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74"/>
      <c r="AN26" s="120"/>
    </row>
    <row r="27" spans="1:40" ht="6.2" customHeight="1" x14ac:dyDescent="0.2">
      <c r="A27" s="70"/>
      <c r="B27" s="7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74"/>
      <c r="AN27" s="74"/>
    </row>
    <row r="28" spans="1:40" s="81" customFormat="1" ht="18" customHeight="1" x14ac:dyDescent="0.2">
      <c r="A28" s="205"/>
      <c r="B28" s="205"/>
      <c r="C28" s="615" t="s">
        <v>1476</v>
      </c>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5"/>
      <c r="AL28" s="615"/>
      <c r="AM28" s="206"/>
      <c r="AN28" s="206"/>
    </row>
    <row r="29" spans="1:40" s="85" customFormat="1" ht="18" customHeight="1" x14ac:dyDescent="0.2">
      <c r="A29" s="83"/>
      <c r="B29" s="83"/>
      <c r="C29" s="606"/>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8"/>
      <c r="AM29" s="88"/>
      <c r="AN29" s="88"/>
    </row>
    <row r="30" spans="1:40" s="85" customFormat="1" ht="18" customHeight="1" x14ac:dyDescent="0.2">
      <c r="A30" s="83"/>
      <c r="B30" s="83"/>
      <c r="C30" s="609"/>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0"/>
      <c r="AL30" s="611"/>
      <c r="AM30" s="88"/>
      <c r="AN30" s="88"/>
    </row>
    <row r="31" spans="1:40" s="85" customFormat="1" ht="20.45" customHeight="1" x14ac:dyDescent="0.2">
      <c r="A31" s="83"/>
      <c r="B31" s="83"/>
      <c r="C31" s="609"/>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1"/>
      <c r="AM31" s="88"/>
      <c r="AN31" s="88"/>
    </row>
    <row r="32" spans="1:40" ht="15" customHeight="1" x14ac:dyDescent="0.2">
      <c r="A32" s="70"/>
      <c r="B32" s="70"/>
      <c r="C32" s="609"/>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10"/>
      <c r="AL32" s="611"/>
      <c r="AM32" s="74"/>
      <c r="AN32" s="74"/>
    </row>
    <row r="33" spans="1:40" s="85" customFormat="1" ht="21.95" customHeight="1" x14ac:dyDescent="0.2">
      <c r="A33" s="83"/>
      <c r="B33" s="83"/>
      <c r="C33" s="612"/>
      <c r="D33" s="613"/>
      <c r="E33" s="613"/>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4"/>
      <c r="AM33" s="88"/>
      <c r="AN33" s="88"/>
    </row>
    <row r="34" spans="1:40" s="85" customFormat="1" ht="5.0999999999999996" customHeight="1" x14ac:dyDescent="0.2">
      <c r="A34" s="83"/>
      <c r="B34" s="83"/>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88"/>
      <c r="AN34" s="88"/>
    </row>
    <row r="35" spans="1:40" s="85" customFormat="1" ht="24.75" customHeight="1" x14ac:dyDescent="0.2">
      <c r="A35" s="83"/>
      <c r="B35" s="83"/>
      <c r="C35" s="631" t="s">
        <v>1477</v>
      </c>
      <c r="D35" s="632"/>
      <c r="E35" s="632"/>
      <c r="F35" s="632"/>
      <c r="G35" s="632"/>
      <c r="H35" s="632"/>
      <c r="I35" s="632"/>
      <c r="J35" s="632"/>
      <c r="K35" s="636"/>
      <c r="L35" s="637"/>
      <c r="M35" s="638"/>
      <c r="N35" s="639"/>
      <c r="O35" s="61"/>
      <c r="P35" s="61"/>
      <c r="Q35" s="631" t="s">
        <v>1478</v>
      </c>
      <c r="R35" s="632"/>
      <c r="S35" s="632"/>
      <c r="T35" s="632"/>
      <c r="U35" s="632"/>
      <c r="V35" s="632"/>
      <c r="W35" s="632"/>
      <c r="X35" s="632"/>
      <c r="Y35" s="632"/>
      <c r="Z35" s="633"/>
      <c r="AA35" s="634"/>
      <c r="AB35" s="634"/>
      <c r="AC35" s="634"/>
      <c r="AD35" s="634"/>
      <c r="AE35" s="634"/>
      <c r="AF35" s="634"/>
      <c r="AG35" s="634"/>
      <c r="AH35" s="634"/>
      <c r="AI35" s="634"/>
      <c r="AJ35" s="634"/>
      <c r="AK35" s="634"/>
      <c r="AL35" s="635"/>
      <c r="AM35" s="88"/>
      <c r="AN35" s="88"/>
    </row>
    <row r="36" spans="1:40" s="85" customFormat="1" ht="4.5" customHeight="1" x14ac:dyDescent="0.2">
      <c r="A36" s="83"/>
      <c r="B36" s="83"/>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88"/>
      <c r="AN36" s="88"/>
    </row>
    <row r="37" spans="1:40" ht="15" customHeight="1" x14ac:dyDescent="0.2">
      <c r="A37" s="70"/>
      <c r="B37" s="70"/>
      <c r="C37" s="615" t="s">
        <v>1479</v>
      </c>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L37" s="615"/>
      <c r="AM37" s="74"/>
      <c r="AN37" s="74"/>
    </row>
    <row r="38" spans="1:40" s="194" customFormat="1" ht="16.899999999999999" customHeight="1" x14ac:dyDescent="0.2">
      <c r="A38" s="193"/>
      <c r="B38" s="193"/>
      <c r="C38" s="606"/>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8"/>
      <c r="AM38" s="38"/>
      <c r="AN38" s="38"/>
    </row>
    <row r="39" spans="1:40" ht="16.899999999999999" customHeight="1" x14ac:dyDescent="0.2">
      <c r="A39" s="70"/>
      <c r="B39" s="70"/>
      <c r="C39" s="609"/>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L39" s="611"/>
      <c r="AM39" s="74"/>
      <c r="AN39" s="74"/>
    </row>
    <row r="40" spans="1:40" ht="16.899999999999999" customHeight="1" x14ac:dyDescent="0.2">
      <c r="A40" s="70"/>
      <c r="B40" s="70"/>
      <c r="C40" s="609"/>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c r="AJ40" s="610"/>
      <c r="AK40" s="610"/>
      <c r="AL40" s="611"/>
      <c r="AM40" s="74"/>
      <c r="AN40" s="74"/>
    </row>
    <row r="41" spans="1:40" ht="16.899999999999999" customHeight="1" x14ac:dyDescent="0.2">
      <c r="A41" s="70"/>
      <c r="B41" s="70"/>
      <c r="C41" s="612"/>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4"/>
      <c r="AM41" s="74"/>
      <c r="AN41" s="74"/>
    </row>
    <row r="42" spans="1:40" ht="6.2" customHeight="1" x14ac:dyDescent="0.2">
      <c r="A42" s="70"/>
      <c r="B42" s="7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74"/>
      <c r="AN42" s="74"/>
    </row>
    <row r="43" spans="1:40" ht="16.899999999999999" customHeight="1" x14ac:dyDescent="0.2">
      <c r="A43" s="70"/>
      <c r="B43" s="70"/>
      <c r="C43" s="615" t="s">
        <v>1480</v>
      </c>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15"/>
      <c r="AI43" s="615"/>
      <c r="AJ43" s="615"/>
      <c r="AK43" s="615"/>
      <c r="AL43" s="615"/>
      <c r="AM43" s="74"/>
      <c r="AN43" s="74"/>
    </row>
    <row r="44" spans="1:40" ht="16.899999999999999" customHeight="1" x14ac:dyDescent="0.2">
      <c r="A44" s="70"/>
      <c r="B44" s="70"/>
      <c r="C44" s="606"/>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8"/>
      <c r="AM44" s="74"/>
      <c r="AN44" s="74"/>
    </row>
    <row r="45" spans="1:40" ht="16.899999999999999" customHeight="1" x14ac:dyDescent="0.2">
      <c r="A45" s="70"/>
      <c r="B45" s="70"/>
      <c r="C45" s="609"/>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c r="AF45" s="610"/>
      <c r="AG45" s="610"/>
      <c r="AH45" s="610"/>
      <c r="AI45" s="610"/>
      <c r="AJ45" s="610"/>
      <c r="AK45" s="610"/>
      <c r="AL45" s="611"/>
      <c r="AM45" s="74"/>
      <c r="AN45" s="74"/>
    </row>
    <row r="46" spans="1:40" ht="16.899999999999999" customHeight="1" x14ac:dyDescent="0.2">
      <c r="A46" s="70"/>
      <c r="B46" s="70"/>
      <c r="C46" s="609"/>
      <c r="D46" s="610"/>
      <c r="E46" s="610"/>
      <c r="F46" s="610"/>
      <c r="G46" s="610"/>
      <c r="H46" s="610"/>
      <c r="I46" s="610"/>
      <c r="J46" s="610"/>
      <c r="K46" s="610"/>
      <c r="L46" s="610"/>
      <c r="M46" s="610"/>
      <c r="N46" s="610"/>
      <c r="O46" s="610"/>
      <c r="P46" s="610"/>
      <c r="Q46" s="610"/>
      <c r="R46" s="610"/>
      <c r="S46" s="610"/>
      <c r="T46" s="610"/>
      <c r="U46" s="610"/>
      <c r="V46" s="610"/>
      <c r="W46" s="610"/>
      <c r="X46" s="610"/>
      <c r="Y46" s="610"/>
      <c r="Z46" s="610"/>
      <c r="AA46" s="610"/>
      <c r="AB46" s="610"/>
      <c r="AC46" s="610"/>
      <c r="AD46" s="610"/>
      <c r="AE46" s="610"/>
      <c r="AF46" s="610"/>
      <c r="AG46" s="610"/>
      <c r="AH46" s="610"/>
      <c r="AI46" s="610"/>
      <c r="AJ46" s="610"/>
      <c r="AK46" s="610"/>
      <c r="AL46" s="611"/>
      <c r="AM46" s="74"/>
      <c r="AN46" s="74"/>
    </row>
    <row r="47" spans="1:40" ht="16.899999999999999" customHeight="1" x14ac:dyDescent="0.2">
      <c r="A47" s="70"/>
      <c r="B47" s="70"/>
      <c r="C47" s="612"/>
      <c r="D47" s="613"/>
      <c r="E47" s="613"/>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4"/>
      <c r="AM47" s="74"/>
      <c r="AN47" s="74"/>
    </row>
    <row r="48" spans="1:40" ht="12.75" customHeight="1" x14ac:dyDescent="0.2">
      <c r="A48" s="70"/>
      <c r="B48" s="94"/>
      <c r="C48" s="640" t="s">
        <v>1524</v>
      </c>
      <c r="D48" s="640"/>
      <c r="E48" s="640"/>
      <c r="F48" s="640"/>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v>4</v>
      </c>
      <c r="AM48" s="208"/>
      <c r="AN48" s="74"/>
    </row>
    <row r="49" spans="1:53" ht="7.5" customHeight="1" x14ac:dyDescent="0.2">
      <c r="A49" s="94"/>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208"/>
    </row>
    <row r="50" spans="1:53" s="145" customFormat="1" ht="15" hidden="1" customHeight="1" x14ac:dyDescent="0.2">
      <c r="A50" s="494" t="s">
        <v>45</v>
      </c>
      <c r="B50" s="495"/>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6"/>
    </row>
    <row r="51" spans="1:53" ht="5.0999999999999996" hidden="1" customHeight="1" x14ac:dyDescent="0.2">
      <c r="A51" s="70"/>
      <c r="B51" s="185"/>
      <c r="AM51" s="185"/>
      <c r="AN51" s="74"/>
    </row>
    <row r="52" spans="1:53" ht="15" hidden="1" customHeight="1" x14ac:dyDescent="0.2">
      <c r="A52" s="70"/>
      <c r="B52" s="184" t="s">
        <v>46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6"/>
      <c r="AN52" s="74"/>
    </row>
    <row r="53" spans="1:53" ht="12" hidden="1" customHeight="1" x14ac:dyDescent="0.15">
      <c r="A53" s="70"/>
      <c r="B53" s="70"/>
      <c r="C53" s="86" t="s">
        <v>47</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185"/>
      <c r="AC53" s="209"/>
      <c r="AD53" s="209"/>
      <c r="AE53" s="209"/>
      <c r="AF53" s="209"/>
      <c r="AG53" s="209"/>
      <c r="AH53" s="209"/>
      <c r="AI53" s="209"/>
      <c r="AJ53" s="209"/>
      <c r="AK53" s="209"/>
      <c r="AL53" s="210"/>
      <c r="AM53" s="74"/>
      <c r="AN53" s="74"/>
    </row>
    <row r="54" spans="1:53" ht="12" hidden="1" customHeight="1" x14ac:dyDescent="0.15">
      <c r="A54" s="70"/>
      <c r="B54" s="70"/>
      <c r="C54" s="86" t="s">
        <v>48</v>
      </c>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10"/>
      <c r="AM54" s="74"/>
      <c r="AN54" s="74"/>
    </row>
    <row r="55" spans="1:53" ht="12" hidden="1" customHeight="1" x14ac:dyDescent="0.15">
      <c r="A55" s="70"/>
      <c r="B55" s="70"/>
      <c r="C55" s="86" t="s">
        <v>49</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10"/>
      <c r="AM55" s="74"/>
      <c r="AN55" s="74"/>
    </row>
    <row r="56" spans="1:53" ht="12" hidden="1" customHeight="1" x14ac:dyDescent="0.3">
      <c r="A56" s="70"/>
      <c r="B56" s="70"/>
      <c r="C56" s="86" t="s">
        <v>50</v>
      </c>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10"/>
      <c r="AM56" s="74"/>
      <c r="AN56" s="74"/>
    </row>
    <row r="57" spans="1:53" ht="12" hidden="1" customHeight="1" x14ac:dyDescent="0.15">
      <c r="A57" s="70"/>
      <c r="B57" s="70"/>
      <c r="C57" s="86" t="s">
        <v>41</v>
      </c>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10"/>
      <c r="AM57" s="74"/>
      <c r="AN57" s="74"/>
    </row>
    <row r="58" spans="1:53" ht="12" hidden="1" customHeight="1" x14ac:dyDescent="0.2">
      <c r="A58" s="70"/>
      <c r="B58" s="70"/>
      <c r="C58" s="211" t="s">
        <v>51</v>
      </c>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10"/>
      <c r="AM58" s="74"/>
      <c r="AN58" s="74"/>
    </row>
    <row r="59" spans="1:53" ht="12" hidden="1" customHeight="1" x14ac:dyDescent="0.2">
      <c r="A59" s="70"/>
      <c r="B59" s="70"/>
      <c r="C59" s="211" t="s">
        <v>52</v>
      </c>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10"/>
      <c r="AM59" s="74"/>
      <c r="AN59" s="74"/>
    </row>
    <row r="60" spans="1:53" s="85" customFormat="1" ht="9.9499999999999993" hidden="1" customHeight="1" x14ac:dyDescent="0.2">
      <c r="B60" s="70"/>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74"/>
      <c r="AN60" s="88"/>
    </row>
    <row r="61" spans="1:53" s="85" customFormat="1" ht="15" hidden="1" customHeight="1" x14ac:dyDescent="0.2">
      <c r="B61" s="628" t="s">
        <v>53</v>
      </c>
      <c r="C61" s="629"/>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29"/>
      <c r="AG61" s="629"/>
      <c r="AH61" s="629"/>
      <c r="AI61" s="629"/>
      <c r="AJ61" s="629"/>
      <c r="AK61" s="629"/>
      <c r="AL61" s="629"/>
      <c r="AM61" s="630"/>
      <c r="AN61" s="88"/>
    </row>
    <row r="62" spans="1:53" s="85" customFormat="1" ht="11.1" hidden="1" customHeight="1" x14ac:dyDescent="0.2">
      <c r="B62" s="83"/>
      <c r="C62" s="212" t="s">
        <v>12</v>
      </c>
      <c r="D62" s="213"/>
      <c r="E62" s="213"/>
      <c r="F62" s="213"/>
      <c r="G62" s="213"/>
      <c r="H62" s="213"/>
      <c r="I62" s="213"/>
      <c r="J62" s="213"/>
      <c r="K62" s="213"/>
      <c r="L62" s="213"/>
      <c r="M62" s="213"/>
      <c r="N62" s="213"/>
      <c r="O62" s="213"/>
      <c r="P62" s="213"/>
      <c r="Q62" s="213"/>
      <c r="R62" s="213"/>
      <c r="S62" s="214"/>
      <c r="T62" s="625" t="s">
        <v>1326</v>
      </c>
      <c r="U62" s="626"/>
      <c r="V62" s="626"/>
      <c r="W62" s="626"/>
      <c r="X62" s="626"/>
      <c r="Y62" s="626"/>
      <c r="Z62" s="626"/>
      <c r="AA62" s="626"/>
      <c r="AB62" s="626"/>
      <c r="AC62" s="626"/>
      <c r="AD62" s="626"/>
      <c r="AE62" s="626"/>
      <c r="AF62" s="626"/>
      <c r="AG62" s="626"/>
      <c r="AH62" s="626"/>
      <c r="AI62" s="626"/>
      <c r="AJ62" s="626"/>
      <c r="AK62" s="626"/>
      <c r="AL62" s="627"/>
      <c r="AM62" s="88"/>
      <c r="AN62" s="88"/>
      <c r="AX62" s="140"/>
      <c r="AY62" s="140"/>
      <c r="AZ62" s="140"/>
      <c r="BA62" s="140"/>
    </row>
    <row r="63" spans="1:53" s="85" customFormat="1" ht="9" hidden="1" x14ac:dyDescent="0.15">
      <c r="A63" s="82"/>
      <c r="B63" s="83"/>
      <c r="C63" s="84" t="s">
        <v>1344</v>
      </c>
      <c r="F63" s="86"/>
      <c r="G63" s="86"/>
      <c r="H63" s="86"/>
      <c r="I63" s="86"/>
      <c r="J63" s="86"/>
      <c r="Q63" s="87"/>
      <c r="R63" s="87"/>
      <c r="S63" s="88"/>
      <c r="T63" s="215" t="s">
        <v>1382</v>
      </c>
      <c r="U63" s="216"/>
      <c r="V63" s="216"/>
      <c r="W63" s="216"/>
      <c r="X63" s="216"/>
      <c r="Y63" s="216"/>
      <c r="Z63" s="216"/>
      <c r="AA63" s="216"/>
      <c r="AB63" s="216"/>
      <c r="AC63" s="216"/>
      <c r="AD63" s="216"/>
      <c r="AE63" s="216"/>
      <c r="AF63" s="216"/>
      <c r="AG63" s="216"/>
      <c r="AH63" s="216"/>
      <c r="AI63" s="216"/>
      <c r="AJ63" s="216"/>
      <c r="AK63" s="216"/>
      <c r="AL63" s="217"/>
      <c r="AM63" s="88"/>
      <c r="AN63" s="88"/>
      <c r="AX63" s="140"/>
      <c r="AY63" s="140"/>
      <c r="AZ63" s="140"/>
      <c r="BA63" s="140"/>
    </row>
    <row r="64" spans="1:53" s="85" customFormat="1" ht="9" hidden="1" x14ac:dyDescent="0.15">
      <c r="A64" s="82"/>
      <c r="B64" s="83"/>
      <c r="C64" s="84" t="s">
        <v>1345</v>
      </c>
      <c r="F64" s="86"/>
      <c r="G64" s="86"/>
      <c r="H64" s="86"/>
      <c r="I64" s="86"/>
      <c r="J64" s="86"/>
      <c r="Q64" s="87"/>
      <c r="R64" s="87"/>
      <c r="S64" s="88"/>
      <c r="T64" s="215" t="s">
        <v>1383</v>
      </c>
      <c r="U64" s="89"/>
      <c r="V64" s="89"/>
      <c r="W64" s="89"/>
      <c r="X64" s="89"/>
      <c r="Y64" s="89"/>
      <c r="Z64" s="89"/>
      <c r="AA64" s="89"/>
      <c r="AB64" s="89"/>
      <c r="AC64" s="89"/>
      <c r="AD64" s="89"/>
      <c r="AE64" s="89"/>
      <c r="AF64" s="89"/>
      <c r="AG64" s="89"/>
      <c r="AH64" s="89"/>
      <c r="AI64" s="89"/>
      <c r="AJ64" s="89"/>
      <c r="AK64" s="89"/>
      <c r="AL64" s="90"/>
      <c r="AM64" s="88"/>
      <c r="AN64" s="88"/>
      <c r="AX64" s="140"/>
      <c r="AY64" s="140"/>
      <c r="AZ64" s="140"/>
      <c r="BA64" s="140"/>
    </row>
    <row r="65" spans="1:53" s="85" customFormat="1" ht="9" hidden="1" x14ac:dyDescent="0.15">
      <c r="A65" s="82"/>
      <c r="B65" s="83"/>
      <c r="C65" s="84" t="s">
        <v>1347</v>
      </c>
      <c r="F65" s="86"/>
      <c r="G65" s="86"/>
      <c r="H65" s="86"/>
      <c r="I65" s="86"/>
      <c r="J65" s="86"/>
      <c r="Q65" s="87"/>
      <c r="R65" s="87"/>
      <c r="S65" s="88"/>
      <c r="T65" s="215" t="s">
        <v>1329</v>
      </c>
      <c r="U65" s="216"/>
      <c r="V65" s="216"/>
      <c r="W65" s="216"/>
      <c r="X65" s="216"/>
      <c r="Y65" s="216"/>
      <c r="Z65" s="216"/>
      <c r="AA65" s="216"/>
      <c r="AB65" s="216"/>
      <c r="AC65" s="216"/>
      <c r="AD65" s="216"/>
      <c r="AE65" s="216"/>
      <c r="AF65" s="216"/>
      <c r="AG65" s="216"/>
      <c r="AH65" s="216"/>
      <c r="AI65" s="216"/>
      <c r="AJ65" s="216"/>
      <c r="AK65" s="216"/>
      <c r="AL65" s="217"/>
      <c r="AM65" s="88"/>
      <c r="AN65" s="88"/>
      <c r="AX65" s="140"/>
      <c r="AY65" s="140"/>
      <c r="AZ65" s="140"/>
      <c r="BA65" s="140"/>
    </row>
    <row r="66" spans="1:53" s="85" customFormat="1" ht="11.1" hidden="1" customHeight="1" x14ac:dyDescent="0.15">
      <c r="A66" s="82"/>
      <c r="B66" s="83"/>
      <c r="C66" s="84" t="s">
        <v>1349</v>
      </c>
      <c r="F66" s="86"/>
      <c r="G66" s="86"/>
      <c r="H66" s="86"/>
      <c r="I66" s="86"/>
      <c r="J66" s="86"/>
      <c r="Q66" s="87"/>
      <c r="R66" s="87"/>
      <c r="S66" s="88"/>
      <c r="T66" s="215"/>
      <c r="U66" s="89"/>
      <c r="V66" s="89"/>
      <c r="W66" s="89"/>
      <c r="X66" s="89"/>
      <c r="Y66" s="89"/>
      <c r="Z66" s="89"/>
      <c r="AA66" s="89"/>
      <c r="AB66" s="89"/>
      <c r="AC66" s="89"/>
      <c r="AD66" s="89"/>
      <c r="AE66" s="89"/>
      <c r="AF66" s="89"/>
      <c r="AG66" s="89"/>
      <c r="AH66" s="89"/>
      <c r="AI66" s="89"/>
      <c r="AJ66" s="89"/>
      <c r="AK66" s="89"/>
      <c r="AL66" s="90"/>
      <c r="AM66" s="88"/>
      <c r="AN66" s="88"/>
      <c r="AX66" s="140"/>
      <c r="AY66" s="140"/>
      <c r="AZ66" s="140"/>
      <c r="BA66" s="140"/>
    </row>
    <row r="67" spans="1:53" s="85" customFormat="1" ht="9" hidden="1" x14ac:dyDescent="0.15">
      <c r="A67" s="82"/>
      <c r="B67" s="83"/>
      <c r="C67" s="84" t="s">
        <v>1351</v>
      </c>
      <c r="F67" s="86"/>
      <c r="G67" s="86"/>
      <c r="H67" s="86"/>
      <c r="I67" s="86"/>
      <c r="J67" s="86"/>
      <c r="Q67" s="87"/>
      <c r="R67" s="87"/>
      <c r="S67" s="88"/>
      <c r="T67" s="215"/>
      <c r="U67" s="89"/>
      <c r="V67" s="89"/>
      <c r="W67" s="89"/>
      <c r="X67" s="89"/>
      <c r="Y67" s="89"/>
      <c r="Z67" s="89"/>
      <c r="AA67" s="89"/>
      <c r="AB67" s="89"/>
      <c r="AC67" s="89"/>
      <c r="AD67" s="89"/>
      <c r="AE67" s="89"/>
      <c r="AF67" s="89"/>
      <c r="AG67" s="89"/>
      <c r="AH67" s="89"/>
      <c r="AI67" s="89"/>
      <c r="AJ67" s="89"/>
      <c r="AK67" s="89"/>
      <c r="AL67" s="90"/>
      <c r="AM67" s="88"/>
      <c r="AN67" s="88"/>
      <c r="AX67" s="140"/>
      <c r="AY67" s="140"/>
      <c r="AZ67" s="140"/>
      <c r="BA67" s="140"/>
    </row>
    <row r="68" spans="1:53" s="85" customFormat="1" ht="9" hidden="1" x14ac:dyDescent="0.15">
      <c r="A68" s="82"/>
      <c r="B68" s="83"/>
      <c r="C68" s="84" t="s">
        <v>1353</v>
      </c>
      <c r="F68" s="86"/>
      <c r="G68" s="86"/>
      <c r="H68" s="86"/>
      <c r="I68" s="86"/>
      <c r="J68" s="86"/>
      <c r="Q68" s="87"/>
      <c r="R68" s="87"/>
      <c r="S68" s="88"/>
      <c r="T68" s="215"/>
      <c r="U68" s="89"/>
      <c r="V68" s="89"/>
      <c r="W68" s="89"/>
      <c r="X68" s="89"/>
      <c r="Y68" s="89"/>
      <c r="Z68" s="89"/>
      <c r="AA68" s="89"/>
      <c r="AB68" s="89"/>
      <c r="AC68" s="89"/>
      <c r="AD68" s="89"/>
      <c r="AE68" s="89"/>
      <c r="AF68" s="89"/>
      <c r="AG68" s="89"/>
      <c r="AH68" s="89"/>
      <c r="AI68" s="89"/>
      <c r="AJ68" s="89"/>
      <c r="AK68" s="89"/>
      <c r="AL68" s="90"/>
      <c r="AM68" s="88"/>
      <c r="AN68" s="88"/>
      <c r="AX68" s="140"/>
      <c r="AY68" s="140"/>
      <c r="AZ68" s="140"/>
      <c r="BA68" s="140"/>
    </row>
    <row r="69" spans="1:53" s="85" customFormat="1" ht="11.1" hidden="1" customHeight="1" x14ac:dyDescent="0.15">
      <c r="A69" s="82"/>
      <c r="B69" s="83"/>
      <c r="C69" s="84" t="s">
        <v>1355</v>
      </c>
      <c r="F69" s="86"/>
      <c r="G69" s="86"/>
      <c r="H69" s="86"/>
      <c r="I69" s="86"/>
      <c r="J69" s="86"/>
      <c r="Q69" s="87"/>
      <c r="R69" s="87"/>
      <c r="S69" s="88"/>
      <c r="T69" s="89"/>
      <c r="U69" s="89"/>
      <c r="V69" s="89"/>
      <c r="W69" s="89"/>
      <c r="X69" s="89"/>
      <c r="Y69" s="89"/>
      <c r="Z69" s="89"/>
      <c r="AA69" s="89"/>
      <c r="AB69" s="89"/>
      <c r="AC69" s="89"/>
      <c r="AD69" s="89"/>
      <c r="AE69" s="89"/>
      <c r="AF69" s="89"/>
      <c r="AG69" s="89"/>
      <c r="AH69" s="89"/>
      <c r="AI69" s="89"/>
      <c r="AJ69" s="89"/>
      <c r="AK69" s="89"/>
      <c r="AL69" s="90"/>
      <c r="AM69" s="88"/>
      <c r="AN69" s="88"/>
      <c r="AX69" s="140"/>
      <c r="AY69" s="140"/>
      <c r="AZ69" s="140"/>
      <c r="BA69" s="140"/>
    </row>
    <row r="70" spans="1:53" s="85" customFormat="1" ht="11.1" hidden="1" customHeight="1" x14ac:dyDescent="0.15">
      <c r="A70" s="82"/>
      <c r="B70" s="83"/>
      <c r="C70" s="84" t="s">
        <v>1357</v>
      </c>
      <c r="F70" s="86"/>
      <c r="G70" s="86"/>
      <c r="H70" s="86"/>
      <c r="I70" s="86"/>
      <c r="J70" s="86"/>
      <c r="Q70" s="87"/>
      <c r="R70" s="87"/>
      <c r="S70" s="88"/>
      <c r="T70" s="89"/>
      <c r="U70" s="89"/>
      <c r="V70" s="89"/>
      <c r="W70" s="89"/>
      <c r="X70" s="89"/>
      <c r="Y70" s="89"/>
      <c r="Z70" s="89"/>
      <c r="AA70" s="89"/>
      <c r="AB70" s="89"/>
      <c r="AC70" s="89"/>
      <c r="AD70" s="89"/>
      <c r="AE70" s="89"/>
      <c r="AF70" s="89"/>
      <c r="AG70" s="89"/>
      <c r="AH70" s="89"/>
      <c r="AI70" s="89"/>
      <c r="AJ70" s="89"/>
      <c r="AK70" s="89"/>
      <c r="AL70" s="90"/>
      <c r="AM70" s="88"/>
      <c r="AN70" s="88"/>
      <c r="AX70" s="140"/>
      <c r="AY70" s="140"/>
      <c r="AZ70" s="140"/>
      <c r="BA70" s="140"/>
    </row>
    <row r="71" spans="1:53" s="85" customFormat="1" ht="11.1" hidden="1" customHeight="1" x14ac:dyDescent="0.15">
      <c r="A71" s="82"/>
      <c r="B71" s="83"/>
      <c r="C71" s="84" t="s">
        <v>1359</v>
      </c>
      <c r="Q71" s="87"/>
      <c r="R71" s="87"/>
      <c r="S71" s="88"/>
      <c r="T71" s="89"/>
      <c r="U71" s="89"/>
      <c r="V71" s="89"/>
      <c r="W71" s="89"/>
      <c r="X71" s="89"/>
      <c r="Y71" s="89"/>
      <c r="Z71" s="89"/>
      <c r="AA71" s="89"/>
      <c r="AB71" s="89"/>
      <c r="AC71" s="89"/>
      <c r="AD71" s="89"/>
      <c r="AE71" s="89"/>
      <c r="AF71" s="89"/>
      <c r="AG71" s="89"/>
      <c r="AH71" s="89"/>
      <c r="AI71" s="89"/>
      <c r="AJ71" s="89"/>
      <c r="AK71" s="89"/>
      <c r="AL71" s="90"/>
      <c r="AM71" s="88"/>
      <c r="AN71" s="88"/>
      <c r="AX71" s="140"/>
      <c r="AY71" s="140"/>
      <c r="AZ71" s="140"/>
      <c r="BA71" s="140"/>
    </row>
    <row r="72" spans="1:53" s="85" customFormat="1" ht="11.1" hidden="1" customHeight="1" x14ac:dyDescent="0.15">
      <c r="A72" s="82"/>
      <c r="B72" s="83"/>
      <c r="C72" s="84" t="s">
        <v>1360</v>
      </c>
      <c r="Q72" s="87"/>
      <c r="R72" s="87"/>
      <c r="S72" s="88"/>
      <c r="T72" s="89"/>
      <c r="U72" s="89"/>
      <c r="V72" s="89"/>
      <c r="W72" s="89"/>
      <c r="X72" s="89"/>
      <c r="Y72" s="89"/>
      <c r="Z72" s="89"/>
      <c r="AA72" s="89"/>
      <c r="AB72" s="89"/>
      <c r="AC72" s="89"/>
      <c r="AD72" s="89"/>
      <c r="AE72" s="89"/>
      <c r="AF72" s="89"/>
      <c r="AG72" s="89"/>
      <c r="AH72" s="89"/>
      <c r="AI72" s="89"/>
      <c r="AJ72" s="89"/>
      <c r="AK72" s="89"/>
      <c r="AL72" s="90"/>
      <c r="AM72" s="88"/>
      <c r="AN72" s="88"/>
      <c r="AX72" s="140"/>
      <c r="AY72" s="140"/>
      <c r="AZ72" s="140"/>
      <c r="BA72" s="140"/>
    </row>
    <row r="73" spans="1:53" s="85" customFormat="1" ht="11.1" hidden="1" customHeight="1" x14ac:dyDescent="0.15">
      <c r="A73" s="82"/>
      <c r="B73" s="83"/>
      <c r="C73" s="84" t="s">
        <v>1361</v>
      </c>
      <c r="Q73" s="87"/>
      <c r="R73" s="87"/>
      <c r="S73" s="88"/>
      <c r="T73" s="89"/>
      <c r="U73" s="89"/>
      <c r="V73" s="89"/>
      <c r="W73" s="89"/>
      <c r="X73" s="89"/>
      <c r="Y73" s="89"/>
      <c r="Z73" s="89"/>
      <c r="AA73" s="89"/>
      <c r="AB73" s="89"/>
      <c r="AC73" s="89"/>
      <c r="AD73" s="89"/>
      <c r="AE73" s="89"/>
      <c r="AF73" s="89"/>
      <c r="AG73" s="89"/>
      <c r="AH73" s="89"/>
      <c r="AI73" s="89"/>
      <c r="AJ73" s="89"/>
      <c r="AK73" s="89"/>
      <c r="AL73" s="90"/>
      <c r="AM73" s="88"/>
      <c r="AN73" s="88"/>
      <c r="AX73" s="140"/>
      <c r="AY73" s="140"/>
      <c r="AZ73" s="140"/>
      <c r="BA73" s="140"/>
    </row>
    <row r="74" spans="1:53" s="85" customFormat="1" ht="11.1" hidden="1" customHeight="1" x14ac:dyDescent="0.2">
      <c r="A74" s="82"/>
      <c r="B74" s="83"/>
      <c r="C74" s="83" t="s">
        <v>1362</v>
      </c>
      <c r="Q74" s="87"/>
      <c r="R74" s="87"/>
      <c r="S74" s="88"/>
      <c r="T74" s="89"/>
      <c r="U74" s="89"/>
      <c r="V74" s="89"/>
      <c r="W74" s="89"/>
      <c r="X74" s="89"/>
      <c r="Y74" s="89"/>
      <c r="Z74" s="89"/>
      <c r="AA74" s="89"/>
      <c r="AB74" s="89"/>
      <c r="AC74" s="89"/>
      <c r="AD74" s="89"/>
      <c r="AE74" s="89"/>
      <c r="AF74" s="89"/>
      <c r="AG74" s="89"/>
      <c r="AH74" s="89"/>
      <c r="AI74" s="89"/>
      <c r="AJ74" s="89"/>
      <c r="AK74" s="89"/>
      <c r="AL74" s="90"/>
      <c r="AM74" s="88"/>
      <c r="AN74" s="88"/>
      <c r="AX74" s="140"/>
      <c r="AY74" s="140"/>
      <c r="AZ74" s="140"/>
      <c r="BA74" s="140"/>
    </row>
    <row r="75" spans="1:53" s="85" customFormat="1" ht="11.1" hidden="1" customHeight="1" x14ac:dyDescent="0.2">
      <c r="A75" s="82"/>
      <c r="B75" s="83"/>
      <c r="C75" s="83" t="s">
        <v>1363</v>
      </c>
      <c r="Q75" s="87"/>
      <c r="R75" s="87"/>
      <c r="S75" s="88"/>
      <c r="T75" s="89"/>
      <c r="U75" s="89"/>
      <c r="V75" s="89"/>
      <c r="W75" s="89"/>
      <c r="X75" s="89"/>
      <c r="Y75" s="89"/>
      <c r="Z75" s="89"/>
      <c r="AA75" s="89"/>
      <c r="AB75" s="89"/>
      <c r="AC75" s="89"/>
      <c r="AD75" s="89"/>
      <c r="AE75" s="89"/>
      <c r="AF75" s="89"/>
      <c r="AG75" s="89"/>
      <c r="AH75" s="89"/>
      <c r="AI75" s="89"/>
      <c r="AJ75" s="89"/>
      <c r="AK75" s="89"/>
      <c r="AL75" s="90"/>
      <c r="AM75" s="88"/>
      <c r="AN75" s="88"/>
      <c r="AX75" s="140"/>
      <c r="AY75" s="140"/>
      <c r="AZ75" s="140"/>
      <c r="BA75" s="140"/>
    </row>
    <row r="76" spans="1:53" s="85" customFormat="1" ht="11.1" hidden="1" customHeight="1" x14ac:dyDescent="0.2">
      <c r="A76" s="82"/>
      <c r="B76" s="83"/>
      <c r="C76" s="83" t="s">
        <v>1364</v>
      </c>
      <c r="Q76" s="87"/>
      <c r="R76" s="87"/>
      <c r="S76" s="88"/>
      <c r="T76" s="89"/>
      <c r="U76" s="89"/>
      <c r="V76" s="89"/>
      <c r="W76" s="89"/>
      <c r="X76" s="89"/>
      <c r="Y76" s="89"/>
      <c r="Z76" s="89"/>
      <c r="AA76" s="89"/>
      <c r="AB76" s="89"/>
      <c r="AC76" s="89"/>
      <c r="AD76" s="89"/>
      <c r="AE76" s="89"/>
      <c r="AF76" s="89"/>
      <c r="AG76" s="89"/>
      <c r="AH76" s="89"/>
      <c r="AI76" s="89"/>
      <c r="AJ76" s="89"/>
      <c r="AK76" s="89"/>
      <c r="AL76" s="90"/>
      <c r="AM76" s="88"/>
      <c r="AN76" s="88"/>
      <c r="AX76" s="140"/>
      <c r="AY76" s="140"/>
      <c r="AZ76" s="140"/>
      <c r="BA76" s="140"/>
    </row>
    <row r="77" spans="1:53" s="85" customFormat="1" ht="11.1" hidden="1" customHeight="1" x14ac:dyDescent="0.2">
      <c r="A77" s="82"/>
      <c r="B77" s="83"/>
      <c r="C77" s="83" t="s">
        <v>1365</v>
      </c>
      <c r="Q77" s="87"/>
      <c r="R77" s="87"/>
      <c r="S77" s="88"/>
      <c r="T77" s="89"/>
      <c r="U77" s="89"/>
      <c r="V77" s="89"/>
      <c r="W77" s="89"/>
      <c r="X77" s="89"/>
      <c r="Y77" s="89"/>
      <c r="Z77" s="89"/>
      <c r="AA77" s="89"/>
      <c r="AB77" s="89"/>
      <c r="AC77" s="89"/>
      <c r="AD77" s="89"/>
      <c r="AE77" s="89"/>
      <c r="AF77" s="89"/>
      <c r="AG77" s="89"/>
      <c r="AH77" s="89"/>
      <c r="AI77" s="89"/>
      <c r="AJ77" s="89"/>
      <c r="AK77" s="89"/>
      <c r="AL77" s="90"/>
      <c r="AM77" s="88"/>
      <c r="AN77" s="88"/>
      <c r="AX77" s="140"/>
      <c r="AY77" s="140"/>
      <c r="AZ77" s="140"/>
      <c r="BA77" s="140"/>
    </row>
    <row r="78" spans="1:53" s="85" customFormat="1" ht="11.1" hidden="1" customHeight="1" x14ac:dyDescent="0.2">
      <c r="A78" s="82"/>
      <c r="B78" s="83"/>
      <c r="C78" s="83" t="s">
        <v>1366</v>
      </c>
      <c r="Q78" s="87"/>
      <c r="R78" s="87"/>
      <c r="S78" s="88"/>
      <c r="T78" s="89"/>
      <c r="U78" s="89"/>
      <c r="V78" s="89"/>
      <c r="W78" s="89"/>
      <c r="X78" s="89"/>
      <c r="Y78" s="89"/>
      <c r="Z78" s="89"/>
      <c r="AA78" s="89"/>
      <c r="AB78" s="89"/>
      <c r="AC78" s="89"/>
      <c r="AD78" s="89"/>
      <c r="AE78" s="89"/>
      <c r="AF78" s="89"/>
      <c r="AG78" s="89"/>
      <c r="AH78" s="89"/>
      <c r="AI78" s="89"/>
      <c r="AJ78" s="89"/>
      <c r="AK78" s="89"/>
      <c r="AL78" s="90"/>
      <c r="AM78" s="88"/>
      <c r="AN78" s="88"/>
      <c r="AX78" s="140"/>
      <c r="AY78" s="140"/>
      <c r="AZ78" s="140"/>
      <c r="BA78" s="140"/>
    </row>
    <row r="79" spans="1:53" s="85" customFormat="1" ht="11.1" hidden="1" customHeight="1" x14ac:dyDescent="0.2">
      <c r="A79" s="82"/>
      <c r="B79" s="83"/>
      <c r="C79" s="83" t="s">
        <v>1367</v>
      </c>
      <c r="Q79" s="87"/>
      <c r="R79" s="87"/>
      <c r="S79" s="88"/>
      <c r="T79" s="89"/>
      <c r="U79" s="89"/>
      <c r="V79" s="89"/>
      <c r="W79" s="89"/>
      <c r="X79" s="89"/>
      <c r="Y79" s="89"/>
      <c r="Z79" s="89"/>
      <c r="AA79" s="89"/>
      <c r="AB79" s="89"/>
      <c r="AC79" s="89"/>
      <c r="AD79" s="89"/>
      <c r="AE79" s="89"/>
      <c r="AF79" s="89"/>
      <c r="AG79" s="89"/>
      <c r="AH79" s="89"/>
      <c r="AI79" s="89"/>
      <c r="AJ79" s="89"/>
      <c r="AK79" s="89"/>
      <c r="AL79" s="90"/>
      <c r="AM79" s="88"/>
      <c r="AN79" s="88"/>
      <c r="AX79" s="140"/>
      <c r="AY79" s="140"/>
      <c r="AZ79" s="140"/>
      <c r="BA79" s="140"/>
    </row>
    <row r="80" spans="1:53" s="85" customFormat="1" ht="11.1" hidden="1" customHeight="1" x14ac:dyDescent="0.2">
      <c r="A80" s="82"/>
      <c r="B80" s="83"/>
      <c r="C80" s="83" t="s">
        <v>1368</v>
      </c>
      <c r="Q80" s="87"/>
      <c r="R80" s="87"/>
      <c r="S80" s="88"/>
      <c r="T80" s="89"/>
      <c r="U80" s="89"/>
      <c r="V80" s="89"/>
      <c r="W80" s="89"/>
      <c r="X80" s="89"/>
      <c r="Y80" s="89"/>
      <c r="Z80" s="89"/>
      <c r="AA80" s="89"/>
      <c r="AB80" s="89"/>
      <c r="AC80" s="89"/>
      <c r="AD80" s="89"/>
      <c r="AE80" s="89"/>
      <c r="AF80" s="89"/>
      <c r="AG80" s="89"/>
      <c r="AH80" s="89"/>
      <c r="AI80" s="89"/>
      <c r="AJ80" s="89"/>
      <c r="AK80" s="89"/>
      <c r="AL80" s="90"/>
      <c r="AM80" s="88"/>
      <c r="AN80" s="88"/>
      <c r="AX80" s="140"/>
      <c r="AY80" s="140"/>
      <c r="AZ80" s="140"/>
      <c r="BA80" s="140"/>
    </row>
    <row r="81" spans="1:53" s="85" customFormat="1" ht="11.1" hidden="1" customHeight="1" x14ac:dyDescent="0.2">
      <c r="A81" s="82"/>
      <c r="B81" s="83"/>
      <c r="C81" s="83" t="s">
        <v>1369</v>
      </c>
      <c r="Q81" s="87"/>
      <c r="R81" s="87"/>
      <c r="S81" s="88"/>
      <c r="T81" s="89"/>
      <c r="U81" s="89"/>
      <c r="V81" s="89"/>
      <c r="W81" s="89"/>
      <c r="X81" s="89"/>
      <c r="Y81" s="89"/>
      <c r="Z81" s="89"/>
      <c r="AA81" s="89"/>
      <c r="AB81" s="89"/>
      <c r="AC81" s="89"/>
      <c r="AD81" s="89"/>
      <c r="AE81" s="89"/>
      <c r="AF81" s="89"/>
      <c r="AG81" s="89"/>
      <c r="AH81" s="89"/>
      <c r="AI81" s="89"/>
      <c r="AJ81" s="89"/>
      <c r="AK81" s="89"/>
      <c r="AL81" s="90"/>
      <c r="AM81" s="88"/>
      <c r="AN81" s="88"/>
      <c r="AX81" s="140"/>
      <c r="AY81" s="140"/>
      <c r="AZ81" s="140"/>
      <c r="BA81" s="140"/>
    </row>
    <row r="82" spans="1:53" s="85" customFormat="1" ht="11.1" hidden="1" customHeight="1" x14ac:dyDescent="0.2">
      <c r="A82" s="82"/>
      <c r="B82" s="83"/>
      <c r="C82" s="83" t="s">
        <v>1370</v>
      </c>
      <c r="Q82" s="87"/>
      <c r="R82" s="87"/>
      <c r="S82" s="88"/>
      <c r="T82" s="89"/>
      <c r="U82" s="89"/>
      <c r="V82" s="89"/>
      <c r="W82" s="89"/>
      <c r="X82" s="89"/>
      <c r="Y82" s="89"/>
      <c r="Z82" s="89"/>
      <c r="AA82" s="89"/>
      <c r="AB82" s="89"/>
      <c r="AC82" s="89"/>
      <c r="AD82" s="89"/>
      <c r="AE82" s="89"/>
      <c r="AF82" s="89"/>
      <c r="AG82" s="89"/>
      <c r="AH82" s="89"/>
      <c r="AI82" s="89"/>
      <c r="AJ82" s="89"/>
      <c r="AK82" s="89"/>
      <c r="AL82" s="90"/>
      <c r="AM82" s="88"/>
      <c r="AN82" s="88"/>
      <c r="AX82" s="140"/>
      <c r="AY82" s="140"/>
      <c r="AZ82" s="140"/>
      <c r="BA82" s="140"/>
    </row>
    <row r="83" spans="1:53" s="85" customFormat="1" ht="11.1" hidden="1" customHeight="1" x14ac:dyDescent="0.2">
      <c r="A83" s="82"/>
      <c r="B83" s="83"/>
      <c r="C83" s="83" t="s">
        <v>1371</v>
      </c>
      <c r="Q83" s="87"/>
      <c r="R83" s="87"/>
      <c r="S83" s="88"/>
      <c r="T83" s="89"/>
      <c r="U83" s="89"/>
      <c r="V83" s="89"/>
      <c r="W83" s="89"/>
      <c r="X83" s="89"/>
      <c r="Y83" s="89"/>
      <c r="Z83" s="89"/>
      <c r="AA83" s="89"/>
      <c r="AB83" s="89"/>
      <c r="AC83" s="89"/>
      <c r="AD83" s="89"/>
      <c r="AE83" s="89"/>
      <c r="AF83" s="89"/>
      <c r="AG83" s="89"/>
      <c r="AH83" s="89"/>
      <c r="AI83" s="89"/>
      <c r="AJ83" s="89"/>
      <c r="AK83" s="89"/>
      <c r="AL83" s="90"/>
      <c r="AM83" s="88"/>
      <c r="AN83" s="88"/>
      <c r="AX83" s="140"/>
      <c r="AY83" s="140"/>
      <c r="AZ83" s="140"/>
      <c r="BA83" s="140"/>
    </row>
    <row r="84" spans="1:53" s="85" customFormat="1" ht="11.1" hidden="1" customHeight="1" x14ac:dyDescent="0.2">
      <c r="A84" s="82"/>
      <c r="B84" s="83"/>
      <c r="C84" s="83" t="s">
        <v>1372</v>
      </c>
      <c r="Q84" s="87"/>
      <c r="R84" s="87"/>
      <c r="S84" s="88"/>
      <c r="T84" s="89"/>
      <c r="U84" s="89"/>
      <c r="V84" s="89"/>
      <c r="W84" s="89"/>
      <c r="X84" s="89"/>
      <c r="Y84" s="89"/>
      <c r="Z84" s="89"/>
      <c r="AA84" s="89"/>
      <c r="AB84" s="89"/>
      <c r="AC84" s="89"/>
      <c r="AD84" s="89"/>
      <c r="AE84" s="89"/>
      <c r="AF84" s="89"/>
      <c r="AG84" s="89"/>
      <c r="AH84" s="89"/>
      <c r="AI84" s="89"/>
      <c r="AJ84" s="89"/>
      <c r="AK84" s="89"/>
      <c r="AL84" s="90"/>
      <c r="AM84" s="88"/>
      <c r="AN84" s="88"/>
      <c r="AX84" s="140"/>
      <c r="AY84" s="140"/>
      <c r="AZ84" s="140"/>
      <c r="BA84" s="140"/>
    </row>
    <row r="85" spans="1:53" s="85" customFormat="1" ht="11.1" hidden="1" customHeight="1" x14ac:dyDescent="0.2">
      <c r="A85" s="82"/>
      <c r="B85" s="83"/>
      <c r="C85" s="83" t="s">
        <v>1373</v>
      </c>
      <c r="Q85" s="87"/>
      <c r="R85" s="87"/>
      <c r="S85" s="88"/>
      <c r="T85" s="89"/>
      <c r="U85" s="89"/>
      <c r="V85" s="89"/>
      <c r="W85" s="89"/>
      <c r="X85" s="89"/>
      <c r="Y85" s="89"/>
      <c r="Z85" s="89"/>
      <c r="AA85" s="89"/>
      <c r="AB85" s="89"/>
      <c r="AC85" s="89"/>
      <c r="AD85" s="89"/>
      <c r="AE85" s="89"/>
      <c r="AF85" s="89"/>
      <c r="AG85" s="89"/>
      <c r="AH85" s="89"/>
      <c r="AI85" s="89"/>
      <c r="AJ85" s="89"/>
      <c r="AK85" s="89"/>
      <c r="AL85" s="90"/>
      <c r="AM85" s="88"/>
      <c r="AN85" s="88"/>
      <c r="AX85" s="140"/>
      <c r="AY85" s="140"/>
      <c r="AZ85" s="140"/>
      <c r="BA85" s="140"/>
    </row>
    <row r="86" spans="1:53" s="85" customFormat="1" ht="11.1" hidden="1" customHeight="1" x14ac:dyDescent="0.2">
      <c r="A86" s="82"/>
      <c r="B86" s="83"/>
      <c r="C86" s="83" t="s">
        <v>1374</v>
      </c>
      <c r="Q86" s="87"/>
      <c r="R86" s="87"/>
      <c r="S86" s="88"/>
      <c r="T86" s="89"/>
      <c r="U86" s="89"/>
      <c r="V86" s="89"/>
      <c r="W86" s="89"/>
      <c r="X86" s="89"/>
      <c r="Y86" s="89"/>
      <c r="Z86" s="89"/>
      <c r="AA86" s="89"/>
      <c r="AB86" s="89"/>
      <c r="AC86" s="89"/>
      <c r="AD86" s="89"/>
      <c r="AE86" s="89"/>
      <c r="AF86" s="89"/>
      <c r="AG86" s="89"/>
      <c r="AH86" s="89"/>
      <c r="AI86" s="89"/>
      <c r="AJ86" s="89"/>
      <c r="AK86" s="89"/>
      <c r="AL86" s="90"/>
      <c r="AM86" s="88"/>
      <c r="AN86" s="88"/>
      <c r="AX86" s="140"/>
      <c r="AY86" s="140"/>
      <c r="AZ86" s="140"/>
      <c r="BA86" s="140"/>
    </row>
    <row r="87" spans="1:53" s="85" customFormat="1" ht="11.1" hidden="1" customHeight="1" x14ac:dyDescent="0.2">
      <c r="A87" s="82"/>
      <c r="B87" s="83"/>
      <c r="C87" s="83" t="s">
        <v>1375</v>
      </c>
      <c r="Q87" s="87"/>
      <c r="R87" s="87"/>
      <c r="S87" s="88"/>
      <c r="T87" s="89"/>
      <c r="U87" s="89"/>
      <c r="V87" s="89"/>
      <c r="W87" s="89"/>
      <c r="X87" s="89"/>
      <c r="Y87" s="89"/>
      <c r="Z87" s="89"/>
      <c r="AA87" s="89"/>
      <c r="AB87" s="89"/>
      <c r="AC87" s="89"/>
      <c r="AD87" s="89"/>
      <c r="AE87" s="89"/>
      <c r="AF87" s="89"/>
      <c r="AG87" s="89"/>
      <c r="AH87" s="89"/>
      <c r="AI87" s="89"/>
      <c r="AJ87" s="89"/>
      <c r="AK87" s="89"/>
      <c r="AL87" s="90"/>
      <c r="AM87" s="88"/>
      <c r="AN87" s="88"/>
      <c r="AX87" s="140"/>
      <c r="AY87" s="140"/>
      <c r="AZ87" s="140"/>
      <c r="BA87" s="140"/>
    </row>
    <row r="88" spans="1:53" s="85" customFormat="1" ht="11.1" hidden="1" customHeight="1" x14ac:dyDescent="0.2">
      <c r="A88" s="82"/>
      <c r="B88" s="83"/>
      <c r="C88" s="83"/>
      <c r="Q88" s="87"/>
      <c r="R88" s="87"/>
      <c r="S88" s="88"/>
      <c r="T88" s="89"/>
      <c r="U88" s="89"/>
      <c r="V88" s="89"/>
      <c r="W88" s="89"/>
      <c r="X88" s="89"/>
      <c r="Y88" s="89"/>
      <c r="Z88" s="89"/>
      <c r="AA88" s="89"/>
      <c r="AB88" s="89"/>
      <c r="AC88" s="89"/>
      <c r="AD88" s="89"/>
      <c r="AE88" s="89"/>
      <c r="AF88" s="89"/>
      <c r="AG88" s="89"/>
      <c r="AH88" s="89"/>
      <c r="AI88" s="89"/>
      <c r="AJ88" s="89"/>
      <c r="AK88" s="89"/>
      <c r="AL88" s="90"/>
      <c r="AM88" s="88"/>
      <c r="AN88" s="88"/>
      <c r="AX88" s="140"/>
      <c r="AY88" s="140"/>
      <c r="AZ88" s="140"/>
      <c r="BA88" s="140"/>
    </row>
    <row r="89" spans="1:53" s="85" customFormat="1" ht="11.1" hidden="1" customHeight="1" x14ac:dyDescent="0.2">
      <c r="A89" s="82"/>
      <c r="B89" s="83"/>
      <c r="C89" s="83"/>
      <c r="Q89" s="87"/>
      <c r="R89" s="87"/>
      <c r="S89" s="88"/>
      <c r="T89" s="89"/>
      <c r="U89" s="89"/>
      <c r="V89" s="89"/>
      <c r="W89" s="89"/>
      <c r="X89" s="89"/>
      <c r="Y89" s="89"/>
      <c r="Z89" s="89"/>
      <c r="AA89" s="89"/>
      <c r="AB89" s="89"/>
      <c r="AC89" s="89"/>
      <c r="AD89" s="89"/>
      <c r="AE89" s="89"/>
      <c r="AF89" s="89"/>
      <c r="AG89" s="89"/>
      <c r="AH89" s="89"/>
      <c r="AI89" s="89"/>
      <c r="AJ89" s="89"/>
      <c r="AK89" s="89"/>
      <c r="AL89" s="90"/>
      <c r="AM89" s="88"/>
      <c r="AN89" s="88"/>
      <c r="AX89" s="140"/>
      <c r="AY89" s="140"/>
      <c r="AZ89" s="140"/>
      <c r="BA89" s="140"/>
    </row>
    <row r="90" spans="1:53" s="99" customFormat="1" ht="11.1" hidden="1" customHeight="1" x14ac:dyDescent="0.2">
      <c r="A90" s="134"/>
      <c r="B90" s="92"/>
      <c r="C90" s="83"/>
      <c r="D90" s="85"/>
      <c r="E90" s="85"/>
      <c r="F90" s="85"/>
      <c r="G90" s="85"/>
      <c r="H90" s="85"/>
      <c r="I90" s="85"/>
      <c r="J90" s="85"/>
      <c r="K90" s="85"/>
      <c r="L90" s="85"/>
      <c r="M90" s="85"/>
      <c r="N90" s="85"/>
      <c r="O90" s="85"/>
      <c r="P90" s="85"/>
      <c r="Q90" s="87"/>
      <c r="R90" s="87"/>
      <c r="S90" s="88"/>
      <c r="T90" s="96"/>
      <c r="U90" s="96"/>
      <c r="V90" s="96"/>
      <c r="W90" s="96"/>
      <c r="X90" s="96"/>
      <c r="Y90" s="96"/>
      <c r="Z90" s="96"/>
      <c r="AA90" s="96"/>
      <c r="AB90" s="96"/>
      <c r="AC90" s="96"/>
      <c r="AD90" s="96"/>
      <c r="AE90" s="96"/>
      <c r="AF90" s="96"/>
      <c r="AG90" s="96"/>
      <c r="AH90" s="96"/>
      <c r="AI90" s="96"/>
      <c r="AJ90" s="96"/>
      <c r="AK90" s="96"/>
      <c r="AL90" s="96"/>
      <c r="AM90" s="198"/>
      <c r="AN90" s="88"/>
      <c r="AX90" s="137"/>
      <c r="AY90" s="137"/>
      <c r="AZ90" s="137"/>
      <c r="BA90" s="137"/>
    </row>
    <row r="91" spans="1:53" ht="20.100000000000001" hidden="1" customHeight="1" x14ac:dyDescent="0.2">
      <c r="C91" s="91"/>
      <c r="D91" s="91"/>
      <c r="E91" s="91"/>
      <c r="F91" s="91"/>
      <c r="G91" s="91"/>
      <c r="H91" s="91"/>
      <c r="I91" s="91"/>
      <c r="J91" s="91"/>
      <c r="K91" s="91"/>
      <c r="L91" s="91"/>
      <c r="M91" s="91"/>
      <c r="N91" s="91"/>
      <c r="O91" s="91"/>
      <c r="P91" s="91"/>
      <c r="Q91" s="91"/>
      <c r="R91" s="91"/>
      <c r="S91" s="91"/>
    </row>
    <row r="92" spans="1:53" ht="20.100000000000001" hidden="1" customHeight="1" x14ac:dyDescent="0.2">
      <c r="C92" s="204" t="s">
        <v>23</v>
      </c>
    </row>
    <row r="93" spans="1:53" ht="20.100000000000001" hidden="1" customHeight="1" x14ac:dyDescent="0.2"/>
  </sheetData>
  <mergeCells count="22">
    <mergeCell ref="T62:AL62"/>
    <mergeCell ref="A50:AN50"/>
    <mergeCell ref="B61:AM61"/>
    <mergeCell ref="Q35:Y35"/>
    <mergeCell ref="Z35:AL35"/>
    <mergeCell ref="C35:K35"/>
    <mergeCell ref="L35:N35"/>
    <mergeCell ref="C37:AL37"/>
    <mergeCell ref="C43:AL43"/>
    <mergeCell ref="C48:F48"/>
    <mergeCell ref="C29:AL33"/>
    <mergeCell ref="C38:AL41"/>
    <mergeCell ref="C44:AL47"/>
    <mergeCell ref="A1:AN1"/>
    <mergeCell ref="B3:AM3"/>
    <mergeCell ref="C5:AL5"/>
    <mergeCell ref="C6:AL11"/>
    <mergeCell ref="C13:AL13"/>
    <mergeCell ref="C14:AL19"/>
    <mergeCell ref="C21:AL21"/>
    <mergeCell ref="C22:AL26"/>
    <mergeCell ref="C28:AL28"/>
  </mergeCells>
  <dataValidations count="2">
    <dataValidation type="list" operator="equal" allowBlank="1" sqref="L35:N35" xr:uid="{00000000-0002-0000-0300-000000000000}">
      <formula1>"Sim,Não"</formula1>
      <formula2>0</formula2>
    </dataValidation>
    <dataValidation type="list" allowBlank="1" showInputMessage="1" showErrorMessage="1" sqref="Z35:AL35" xr:uid="{00000000-0002-0000-0300-000001000000}">
      <formula1>$T$63:$T$68</formula1>
    </dataValidation>
  </dataValidations>
  <printOptions horizontalCentered="1"/>
  <pageMargins left="0.19652777777777777" right="0.19652777777777777" top="0.19652777777777777" bottom="0.51180555555555551" header="0.51180555555555551" footer="0.51180555555555551"/>
  <pageSetup paperSize="9" scale="96" firstPageNumber="0" orientation="portrait" horizontalDpi="300" verticalDpi="300" r:id="rId1"/>
  <headerFooter alignWithMargins="0">
    <oddFooter>&amp;R&amp;P /&amp;N</oddFooter>
  </headerFooter>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7">
    <tabColor indexed="21"/>
    <pageSetUpPr fitToPage="1"/>
  </sheetPr>
  <dimension ref="A1:BA61"/>
  <sheetViews>
    <sheetView showGridLines="0" topLeftCell="A24" zoomScaleNormal="100" zoomScaleSheetLayoutView="120" workbookViewId="0">
      <selection activeCell="BS42" sqref="BS42"/>
    </sheetView>
  </sheetViews>
  <sheetFormatPr defaultColWidth="2.7109375" defaultRowHeight="20.100000000000001" customHeight="1" x14ac:dyDescent="0.2"/>
  <cols>
    <col min="1" max="2" width="1.7109375" style="236" customWidth="1"/>
    <col min="3" max="13" width="2.7109375" style="236"/>
    <col min="14" max="15" width="2.7109375" style="246"/>
    <col min="16" max="38" width="2.7109375" style="236"/>
    <col min="39" max="40" width="1.7109375" style="236" customWidth="1"/>
    <col min="41" max="16384" width="2.7109375" style="236"/>
  </cols>
  <sheetData>
    <row r="1" spans="1:52" s="218" customFormat="1" ht="20.100000000000001" customHeight="1" x14ac:dyDescent="0.2">
      <c r="A1" s="656" t="s">
        <v>1377</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8"/>
      <c r="AX1" s="219"/>
      <c r="AY1" s="219"/>
      <c r="AZ1" s="219"/>
    </row>
    <row r="2" spans="1:52" s="221" customFormat="1" ht="9.9499999999999993" customHeight="1" x14ac:dyDescent="0.2">
      <c r="A2" s="220"/>
      <c r="AN2" s="222"/>
    </row>
    <row r="3" spans="1:52" s="221" customFormat="1" ht="20.100000000000001" customHeight="1" x14ac:dyDescent="0.2">
      <c r="A3" s="220"/>
      <c r="B3" s="659" t="s">
        <v>1481</v>
      </c>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222"/>
    </row>
    <row r="4" spans="1:52" s="221" customFormat="1" ht="5.0999999999999996" customHeight="1" x14ac:dyDescent="0.2">
      <c r="A4" s="220"/>
      <c r="B4" s="223"/>
      <c r="N4" s="224"/>
      <c r="O4" s="224"/>
      <c r="AM4" s="225"/>
      <c r="AN4" s="222"/>
    </row>
    <row r="5" spans="1:52" s="221" customFormat="1" ht="5.0999999999999996" customHeight="1" x14ac:dyDescent="0.2">
      <c r="A5" s="220"/>
      <c r="B5" s="223"/>
      <c r="N5" s="224"/>
      <c r="O5" s="224"/>
      <c r="AM5" s="225"/>
      <c r="AN5" s="222"/>
    </row>
    <row r="6" spans="1:52" s="231" customFormat="1" ht="6.2" customHeight="1" x14ac:dyDescent="0.2">
      <c r="A6" s="226"/>
      <c r="B6" s="227"/>
      <c r="C6" s="228"/>
      <c r="D6" s="228"/>
      <c r="E6" s="228"/>
      <c r="F6" s="228"/>
      <c r="G6" s="228"/>
      <c r="H6" s="228"/>
      <c r="I6" s="228"/>
      <c r="J6" s="228"/>
      <c r="K6" s="228"/>
      <c r="L6" s="228"/>
      <c r="M6" s="228"/>
      <c r="N6" s="228"/>
      <c r="O6" s="228"/>
      <c r="P6" s="228"/>
      <c r="Q6" s="228"/>
      <c r="R6" s="228"/>
      <c r="S6" s="228"/>
      <c r="T6" s="228"/>
      <c r="U6" s="229"/>
      <c r="V6" s="229"/>
      <c r="W6" s="229"/>
      <c r="X6" s="229"/>
      <c r="Y6" s="229"/>
      <c r="Z6" s="229"/>
      <c r="AA6" s="229"/>
      <c r="AB6" s="229"/>
      <c r="AC6" s="229"/>
      <c r="AD6" s="229"/>
      <c r="AE6" s="229"/>
      <c r="AF6" s="229"/>
      <c r="AG6" s="229"/>
      <c r="AH6" s="229"/>
      <c r="AI6" s="229"/>
      <c r="AJ6" s="229"/>
      <c r="AK6" s="229"/>
      <c r="AL6" s="229"/>
      <c r="AM6" s="128"/>
      <c r="AN6" s="230"/>
    </row>
    <row r="7" spans="1:52" s="231" customFormat="1" ht="24" customHeight="1" x14ac:dyDescent="0.2">
      <c r="A7" s="226"/>
      <c r="B7" s="227"/>
      <c r="C7" s="530" t="s">
        <v>1482</v>
      </c>
      <c r="D7" s="531"/>
      <c r="E7" s="531"/>
      <c r="F7" s="531"/>
      <c r="G7" s="531"/>
      <c r="H7" s="531"/>
      <c r="I7" s="531"/>
      <c r="J7" s="531"/>
      <c r="K7" s="531"/>
      <c r="L7" s="531"/>
      <c r="M7" s="531"/>
      <c r="N7" s="531"/>
      <c r="O7" s="531"/>
      <c r="P7" s="660"/>
      <c r="Q7" s="459"/>
      <c r="R7" s="459"/>
      <c r="S7" s="459"/>
      <c r="T7" s="228"/>
      <c r="U7" s="530" t="s">
        <v>1483</v>
      </c>
      <c r="V7" s="531"/>
      <c r="W7" s="531"/>
      <c r="X7" s="531"/>
      <c r="Y7" s="531"/>
      <c r="Z7" s="531"/>
      <c r="AA7" s="531"/>
      <c r="AB7" s="531"/>
      <c r="AC7" s="531"/>
      <c r="AD7" s="531"/>
      <c r="AE7" s="531"/>
      <c r="AF7" s="531"/>
      <c r="AG7" s="531"/>
      <c r="AH7" s="660"/>
      <c r="AI7" s="459"/>
      <c r="AJ7" s="459"/>
      <c r="AK7" s="459"/>
      <c r="AL7" s="229"/>
      <c r="AM7" s="128"/>
      <c r="AN7" s="230"/>
    </row>
    <row r="8" spans="1:52" s="231" customFormat="1" ht="6.2" customHeight="1" x14ac:dyDescent="0.2">
      <c r="A8" s="226"/>
      <c r="B8" s="227"/>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128"/>
      <c r="AN8" s="230"/>
    </row>
    <row r="9" spans="1:52" s="231" customFormat="1" ht="23.25" customHeight="1" x14ac:dyDescent="0.2">
      <c r="A9" s="226"/>
      <c r="B9" s="227"/>
      <c r="C9" s="530" t="s">
        <v>1484</v>
      </c>
      <c r="D9" s="531"/>
      <c r="E9" s="531"/>
      <c r="F9" s="531"/>
      <c r="G9" s="531"/>
      <c r="H9" s="531"/>
      <c r="I9" s="531"/>
      <c r="J9" s="531"/>
      <c r="K9" s="531"/>
      <c r="L9" s="531"/>
      <c r="M9" s="531"/>
      <c r="N9" s="531"/>
      <c r="O9" s="531"/>
      <c r="P9" s="660"/>
      <c r="Q9" s="459"/>
      <c r="R9" s="459"/>
      <c r="S9" s="459"/>
      <c r="T9" s="228"/>
      <c r="U9" s="530" t="s">
        <v>1485</v>
      </c>
      <c r="V9" s="531"/>
      <c r="W9" s="531"/>
      <c r="X9" s="531"/>
      <c r="Y9" s="531"/>
      <c r="Z9" s="531"/>
      <c r="AA9" s="531"/>
      <c r="AB9" s="531"/>
      <c r="AC9" s="531"/>
      <c r="AD9" s="531"/>
      <c r="AE9" s="531"/>
      <c r="AF9" s="531"/>
      <c r="AG9" s="531"/>
      <c r="AH9" s="660"/>
      <c r="AI9" s="459"/>
      <c r="AJ9" s="459"/>
      <c r="AK9" s="459"/>
      <c r="AL9" s="228"/>
      <c r="AM9" s="128"/>
      <c r="AN9" s="230"/>
    </row>
    <row r="10" spans="1:52" s="231" customFormat="1" ht="9" customHeight="1" x14ac:dyDescent="0.2">
      <c r="A10" s="226"/>
      <c r="B10" s="227"/>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128"/>
      <c r="AN10" s="230"/>
    </row>
    <row r="11" spans="1:52" s="231" customFormat="1" ht="23.25" customHeight="1" x14ac:dyDescent="0.2">
      <c r="A11" s="226"/>
      <c r="B11" s="227"/>
      <c r="C11" s="661" t="s">
        <v>1486</v>
      </c>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128"/>
      <c r="AN11" s="230"/>
    </row>
    <row r="12" spans="1:52" s="231" customFormat="1" ht="23.25" customHeight="1" x14ac:dyDescent="0.2">
      <c r="A12" s="226"/>
      <c r="B12" s="227"/>
      <c r="C12" s="648"/>
      <c r="D12" s="649"/>
      <c r="E12" s="649"/>
      <c r="F12" s="649"/>
      <c r="G12" s="649"/>
      <c r="H12" s="649"/>
      <c r="I12" s="649"/>
      <c r="J12" s="649"/>
      <c r="K12" s="649"/>
      <c r="L12" s="649"/>
      <c r="M12" s="649"/>
      <c r="N12" s="649"/>
      <c r="O12" s="649"/>
      <c r="P12" s="649"/>
      <c r="Q12" s="649"/>
      <c r="R12" s="649"/>
      <c r="S12" s="649"/>
      <c r="T12" s="649"/>
      <c r="U12" s="649"/>
      <c r="V12" s="649"/>
      <c r="W12" s="649"/>
      <c r="X12" s="649"/>
      <c r="Y12" s="649"/>
      <c r="Z12" s="649"/>
      <c r="AA12" s="649"/>
      <c r="AB12" s="649"/>
      <c r="AC12" s="649"/>
      <c r="AD12" s="649"/>
      <c r="AE12" s="649"/>
      <c r="AF12" s="649"/>
      <c r="AG12" s="649"/>
      <c r="AH12" s="649"/>
      <c r="AI12" s="649"/>
      <c r="AJ12" s="649"/>
      <c r="AK12" s="649"/>
      <c r="AL12" s="650"/>
      <c r="AM12" s="128"/>
      <c r="AN12" s="230"/>
    </row>
    <row r="13" spans="1:52" s="231" customFormat="1" ht="23.25" customHeight="1" x14ac:dyDescent="0.2">
      <c r="A13" s="226"/>
      <c r="B13" s="227"/>
      <c r="C13" s="651"/>
      <c r="D13" s="610"/>
      <c r="E13" s="610"/>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0"/>
      <c r="AH13" s="610"/>
      <c r="AI13" s="610"/>
      <c r="AJ13" s="610"/>
      <c r="AK13" s="610"/>
      <c r="AL13" s="652"/>
      <c r="AM13" s="128"/>
      <c r="AN13" s="230"/>
    </row>
    <row r="14" spans="1:52" s="231" customFormat="1" ht="23.25" customHeight="1" x14ac:dyDescent="0.2">
      <c r="A14" s="226"/>
      <c r="B14" s="227"/>
      <c r="C14" s="651"/>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52"/>
      <c r="AM14" s="128"/>
      <c r="AN14" s="230"/>
    </row>
    <row r="15" spans="1:52" s="231" customFormat="1" ht="23.25" customHeight="1" x14ac:dyDescent="0.2">
      <c r="A15" s="226"/>
      <c r="B15" s="227"/>
      <c r="C15" s="651"/>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0"/>
      <c r="AK15" s="610"/>
      <c r="AL15" s="652"/>
      <c r="AM15" s="128"/>
      <c r="AN15" s="230"/>
    </row>
    <row r="16" spans="1:52" s="231" customFormat="1" ht="23.25" customHeight="1" x14ac:dyDescent="0.2">
      <c r="A16" s="226"/>
      <c r="B16" s="227"/>
      <c r="C16" s="651"/>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52"/>
      <c r="AM16" s="128"/>
      <c r="AN16" s="230"/>
    </row>
    <row r="17" spans="1:40" s="231" customFormat="1" ht="23.25" customHeight="1" x14ac:dyDescent="0.2">
      <c r="A17" s="226"/>
      <c r="B17" s="227"/>
      <c r="C17" s="651"/>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52"/>
      <c r="AM17" s="128"/>
      <c r="AN17" s="230"/>
    </row>
    <row r="18" spans="1:40" s="231" customFormat="1" ht="23.25" customHeight="1" x14ac:dyDescent="0.2">
      <c r="A18" s="226"/>
      <c r="B18" s="227"/>
      <c r="C18" s="651"/>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c r="AF18" s="610"/>
      <c r="AG18" s="610"/>
      <c r="AH18" s="610"/>
      <c r="AI18" s="610"/>
      <c r="AJ18" s="610"/>
      <c r="AK18" s="610"/>
      <c r="AL18" s="652"/>
      <c r="AM18" s="128"/>
      <c r="AN18" s="230"/>
    </row>
    <row r="19" spans="1:40" s="231" customFormat="1" ht="23.25" customHeight="1" x14ac:dyDescent="0.2">
      <c r="A19" s="226"/>
      <c r="B19" s="227"/>
      <c r="C19" s="651"/>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52"/>
      <c r="AM19" s="128"/>
      <c r="AN19" s="230"/>
    </row>
    <row r="20" spans="1:40" s="231" customFormat="1" ht="15.75" customHeight="1" x14ac:dyDescent="0.2">
      <c r="A20" s="226"/>
      <c r="B20" s="227"/>
      <c r="C20" s="651"/>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0"/>
      <c r="AK20" s="610"/>
      <c r="AL20" s="652"/>
      <c r="AM20" s="128"/>
      <c r="AN20" s="230"/>
    </row>
    <row r="21" spans="1:40" s="231" customFormat="1" ht="15.75" customHeight="1" x14ac:dyDescent="0.2">
      <c r="A21" s="226"/>
      <c r="B21" s="227"/>
      <c r="C21" s="653"/>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5"/>
      <c r="AM21" s="128"/>
      <c r="AN21" s="230"/>
    </row>
    <row r="22" spans="1:40" s="231" customFormat="1" ht="6.2" customHeight="1" x14ac:dyDescent="0.2">
      <c r="A22" s="226"/>
      <c r="B22" s="227"/>
      <c r="AM22" s="128"/>
      <c r="AN22" s="230"/>
    </row>
    <row r="23" spans="1:40" s="231" customFormat="1" ht="18" customHeight="1" x14ac:dyDescent="0.2">
      <c r="A23" s="226"/>
      <c r="B23" s="227"/>
      <c r="C23" s="644" t="s">
        <v>1487</v>
      </c>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6"/>
      <c r="AM23" s="128"/>
      <c r="AN23" s="230"/>
    </row>
    <row r="24" spans="1:40" s="231" customFormat="1" ht="13.15" customHeight="1" x14ac:dyDescent="0.2">
      <c r="A24" s="226"/>
      <c r="B24" s="227"/>
      <c r="C24" s="647"/>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647"/>
      <c r="AM24" s="128"/>
      <c r="AN24" s="230"/>
    </row>
    <row r="25" spans="1:40" ht="15" customHeight="1" x14ac:dyDescent="0.2">
      <c r="A25" s="232"/>
      <c r="B25" s="233"/>
      <c r="C25" s="647"/>
      <c r="D25" s="647"/>
      <c r="E25" s="647"/>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234"/>
      <c r="AN25" s="235"/>
    </row>
    <row r="26" spans="1:40" ht="15" customHeight="1" x14ac:dyDescent="0.2">
      <c r="A26" s="232"/>
      <c r="B26" s="233"/>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234"/>
      <c r="AN26" s="235"/>
    </row>
    <row r="27" spans="1:40" ht="15" customHeight="1" x14ac:dyDescent="0.2">
      <c r="A27" s="232"/>
      <c r="B27" s="233"/>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234"/>
      <c r="AN27" s="235"/>
    </row>
    <row r="28" spans="1:40" ht="15" customHeight="1" x14ac:dyDescent="0.2">
      <c r="A28" s="232"/>
      <c r="B28" s="233"/>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234"/>
      <c r="AN28" s="235"/>
    </row>
    <row r="29" spans="1:40" ht="15" customHeight="1" x14ac:dyDescent="0.2">
      <c r="A29" s="232"/>
      <c r="B29" s="233"/>
      <c r="C29" s="647"/>
      <c r="D29" s="647"/>
      <c r="E29" s="647"/>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234"/>
      <c r="AN29" s="235"/>
    </row>
    <row r="30" spans="1:40" ht="15" customHeight="1" x14ac:dyDescent="0.2">
      <c r="A30" s="232"/>
      <c r="B30" s="233"/>
      <c r="C30" s="647"/>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234"/>
      <c r="AN30" s="235"/>
    </row>
    <row r="31" spans="1:40" ht="15" customHeight="1" x14ac:dyDescent="0.2">
      <c r="A31" s="232"/>
      <c r="B31" s="233"/>
      <c r="C31" s="647"/>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234"/>
      <c r="AN31" s="235"/>
    </row>
    <row r="32" spans="1:40" s="231" customFormat="1" ht="21.95" customHeight="1" x14ac:dyDescent="0.2">
      <c r="A32" s="226"/>
      <c r="B32" s="227"/>
      <c r="C32" s="647"/>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128"/>
      <c r="AN32" s="230"/>
    </row>
    <row r="33" spans="1:53" s="231" customFormat="1" ht="6.2" customHeight="1" x14ac:dyDescent="0.2">
      <c r="A33" s="226"/>
      <c r="B33" s="227"/>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128"/>
      <c r="AN33" s="230"/>
    </row>
    <row r="34" spans="1:53" s="231" customFormat="1" ht="18" customHeight="1" x14ac:dyDescent="0.2">
      <c r="A34" s="226"/>
      <c r="B34" s="227"/>
      <c r="C34" s="642" t="s">
        <v>1488</v>
      </c>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128"/>
      <c r="AN34" s="230"/>
    </row>
    <row r="35" spans="1:53" s="231" customFormat="1" ht="13.15" customHeight="1" x14ac:dyDescent="0.2">
      <c r="A35" s="226"/>
      <c r="B35" s="227"/>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128"/>
      <c r="AN35" s="230"/>
    </row>
    <row r="36" spans="1:53" ht="15" customHeight="1" x14ac:dyDescent="0.2">
      <c r="A36" s="232"/>
      <c r="B36" s="233"/>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128"/>
      <c r="AN36" s="235"/>
    </row>
    <row r="37" spans="1:53" ht="15" customHeight="1" x14ac:dyDescent="0.2">
      <c r="A37" s="232"/>
      <c r="B37" s="233"/>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234"/>
      <c r="AN37" s="235"/>
    </row>
    <row r="38" spans="1:53" ht="15" customHeight="1" x14ac:dyDescent="0.2">
      <c r="A38" s="232"/>
      <c r="B38" s="233"/>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234"/>
      <c r="AN38" s="235"/>
    </row>
    <row r="39" spans="1:53" ht="15" customHeight="1" x14ac:dyDescent="0.2">
      <c r="A39" s="232"/>
      <c r="B39" s="233"/>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234"/>
      <c r="AN39" s="235"/>
    </row>
    <row r="40" spans="1:53" ht="15" customHeight="1" x14ac:dyDescent="0.2">
      <c r="A40" s="232"/>
      <c r="B40" s="233"/>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234"/>
      <c r="AN40" s="235"/>
    </row>
    <row r="41" spans="1:53" ht="15" customHeight="1" x14ac:dyDescent="0.2">
      <c r="A41" s="232"/>
      <c r="B41" s="233"/>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234"/>
      <c r="AN41" s="235"/>
    </row>
    <row r="42" spans="1:53" ht="15" customHeight="1" x14ac:dyDescent="0.2">
      <c r="A42" s="232"/>
      <c r="B42" s="233"/>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234"/>
      <c r="AN42" s="235"/>
    </row>
    <row r="43" spans="1:53" ht="15" customHeight="1" x14ac:dyDescent="0.2">
      <c r="A43" s="232"/>
      <c r="B43" s="233"/>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234"/>
      <c r="AN43" s="235"/>
    </row>
    <row r="44" spans="1:53" ht="15" customHeight="1" x14ac:dyDescent="0.2">
      <c r="A44" s="232"/>
      <c r="B44" s="233"/>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234"/>
      <c r="AN44" s="235"/>
    </row>
    <row r="45" spans="1:53" s="231" customFormat="1" ht="21.95" customHeight="1" x14ac:dyDescent="0.2">
      <c r="A45" s="226"/>
      <c r="B45" s="227"/>
      <c r="C45" s="459"/>
      <c r="D45" s="459"/>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128"/>
      <c r="AN45" s="230"/>
    </row>
    <row r="46" spans="1:53" ht="16.899999999999999" customHeight="1" x14ac:dyDescent="0.2">
      <c r="A46" s="232"/>
      <c r="B46" s="233"/>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234"/>
      <c r="AN46" s="235"/>
    </row>
    <row r="47" spans="1:53" s="243" customFormat="1" ht="11.85" customHeight="1" x14ac:dyDescent="0.2">
      <c r="A47" s="237"/>
      <c r="B47" s="238"/>
      <c r="C47" s="239"/>
      <c r="D47" s="641" t="s">
        <v>1524</v>
      </c>
      <c r="E47" s="641"/>
      <c r="F47" s="240"/>
      <c r="G47" s="240"/>
      <c r="H47" s="240"/>
      <c r="I47" s="240"/>
      <c r="J47" s="240"/>
      <c r="K47" s="240"/>
      <c r="L47" s="240"/>
      <c r="M47" s="240"/>
      <c r="N47" s="240"/>
      <c r="O47" s="240"/>
      <c r="P47" s="240"/>
      <c r="Q47" s="240"/>
      <c r="R47" s="240"/>
      <c r="S47" s="240"/>
      <c r="T47" s="240"/>
      <c r="U47" s="240"/>
      <c r="V47" s="240"/>
      <c r="W47" s="240"/>
      <c r="X47" s="240"/>
      <c r="Y47" s="240"/>
      <c r="Z47" s="240"/>
      <c r="AA47" s="240"/>
      <c r="AB47" s="241"/>
      <c r="AC47" s="240"/>
      <c r="AD47" s="240"/>
      <c r="AE47" s="240"/>
      <c r="AF47" s="240"/>
      <c r="AG47" s="240"/>
      <c r="AH47" s="240"/>
      <c r="AI47" s="240"/>
      <c r="AJ47" s="240"/>
      <c r="AK47" s="240">
        <v>5</v>
      </c>
      <c r="AL47" s="240"/>
      <c r="AM47" s="240"/>
      <c r="AN47" s="242"/>
      <c r="AX47" s="244"/>
      <c r="AY47" s="244"/>
      <c r="AZ47" s="244"/>
      <c r="BA47" s="244"/>
    </row>
    <row r="48" spans="1:53" ht="20.100000000000001" hidden="1" customHeight="1" x14ac:dyDescent="0.2">
      <c r="C48" s="245" t="s">
        <v>23</v>
      </c>
    </row>
    <row r="49" spans="24:24" ht="20.100000000000001" customHeight="1" x14ac:dyDescent="0.2">
      <c r="X49" s="228"/>
    </row>
    <row r="50" spans="24:24" ht="20.100000000000001" customHeight="1" x14ac:dyDescent="0.2">
      <c r="X50" s="228"/>
    </row>
    <row r="51" spans="24:24" ht="20.100000000000001" customHeight="1" x14ac:dyDescent="0.2">
      <c r="X51" s="228"/>
    </row>
    <row r="52" spans="24:24" ht="20.100000000000001" customHeight="1" x14ac:dyDescent="0.2">
      <c r="X52" s="228"/>
    </row>
    <row r="53" spans="24:24" ht="20.100000000000001" customHeight="1" x14ac:dyDescent="0.2">
      <c r="X53" s="228"/>
    </row>
    <row r="54" spans="24:24" ht="20.100000000000001" customHeight="1" x14ac:dyDescent="0.2">
      <c r="X54" s="228"/>
    </row>
    <row r="55" spans="24:24" ht="20.100000000000001" customHeight="1" x14ac:dyDescent="0.2">
      <c r="X55" s="228"/>
    </row>
    <row r="56" spans="24:24" ht="20.100000000000001" customHeight="1" x14ac:dyDescent="0.2">
      <c r="X56" s="228"/>
    </row>
    <row r="57" spans="24:24" ht="20.100000000000001" customHeight="1" x14ac:dyDescent="0.2">
      <c r="X57" s="228"/>
    </row>
    <row r="58" spans="24:24" ht="20.100000000000001" customHeight="1" x14ac:dyDescent="0.2">
      <c r="X58" s="228"/>
    </row>
    <row r="59" spans="24:24" ht="20.100000000000001" customHeight="1" x14ac:dyDescent="0.2">
      <c r="X59" s="228"/>
    </row>
    <row r="60" spans="24:24" ht="20.100000000000001" customHeight="1" x14ac:dyDescent="0.2">
      <c r="X60" s="228"/>
    </row>
    <row r="61" spans="24:24" ht="20.100000000000001" customHeight="1" x14ac:dyDescent="0.2">
      <c r="X61" s="228"/>
    </row>
  </sheetData>
  <mergeCells count="17">
    <mergeCell ref="C12:AL21"/>
    <mergeCell ref="A1:AN1"/>
    <mergeCell ref="B3:AM3"/>
    <mergeCell ref="C7:P7"/>
    <mergeCell ref="Q7:S7"/>
    <mergeCell ref="U7:AH7"/>
    <mergeCell ref="AI7:AK7"/>
    <mergeCell ref="C9:P9"/>
    <mergeCell ref="Q9:S9"/>
    <mergeCell ref="U9:AH9"/>
    <mergeCell ref="AI9:AK9"/>
    <mergeCell ref="C11:AL11"/>
    <mergeCell ref="D47:E47"/>
    <mergeCell ref="C34:AL34"/>
    <mergeCell ref="C35:AL46"/>
    <mergeCell ref="C23:AL23"/>
    <mergeCell ref="C24:AL32"/>
  </mergeCells>
  <dataValidations count="2">
    <dataValidation type="list" operator="equal" allowBlank="1" sqref="C13:C21 D35:AL46 C36:AL46" xr:uid="{00000000-0002-0000-0400-000000000000}">
      <formula1>"Sim,Não"</formula1>
      <formula2>0</formula2>
    </dataValidation>
    <dataValidation operator="equal" allowBlank="1" sqref="Q7:S7 AI7:AK7 AI9:AK9 Q9:S9" xr:uid="{00000000-0002-0000-0400-000001000000}"/>
  </dataValidations>
  <printOptions horizontalCentered="1"/>
  <pageMargins left="0.19652777777777777" right="0.19652777777777777" top="0.59027777777777779" bottom="0.51180555555555551" header="0.51180555555555551" footer="0.51180555555555551"/>
  <pageSetup paperSize="9" scale="96" firstPageNumber="0" orientation="portrait" horizontalDpi="300" verticalDpi="300" r:id="rId1"/>
  <headerFooter alignWithMargins="0">
    <oddFooter>&amp;R&amp;P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4">
    <tabColor indexed="21"/>
  </sheetPr>
  <dimension ref="A1:FA456"/>
  <sheetViews>
    <sheetView showGridLines="0" zoomScaleNormal="100" zoomScaleSheetLayoutView="150" workbookViewId="0">
      <selection activeCell="X8" sqref="X8"/>
    </sheetView>
  </sheetViews>
  <sheetFormatPr defaultColWidth="11.5703125" defaultRowHeight="20.100000000000001" customHeight="1" x14ac:dyDescent="0.2"/>
  <cols>
    <col min="1" max="1" width="1.7109375" style="95" customWidth="1"/>
    <col min="2" max="2" width="6.85546875" style="270" customWidth="1"/>
    <col min="3" max="3" width="10" style="271" customWidth="1"/>
    <col min="4" max="4" width="17.7109375" style="271" customWidth="1"/>
    <col min="5" max="5" width="21" style="271" customWidth="1"/>
    <col min="6" max="6" width="4.5703125" style="199" customWidth="1"/>
    <col min="7" max="7" width="4.140625" style="199" customWidth="1"/>
    <col min="8" max="8" width="8.7109375" style="199" customWidth="1"/>
    <col min="9" max="9" width="9.85546875" style="199" customWidth="1"/>
    <col min="10" max="10" width="7" style="199" customWidth="1"/>
    <col min="11" max="11" width="9.85546875" style="199" customWidth="1"/>
    <col min="12" max="12" width="10.7109375" style="199" customWidth="1"/>
    <col min="13" max="13" width="6" style="250" customWidth="1"/>
    <col min="14" max="14" width="11.5703125" style="95"/>
    <col min="15" max="15" width="1.7109375" style="95" customWidth="1"/>
    <col min="16" max="157" width="2.7109375" style="95" customWidth="1"/>
    <col min="158" max="16384" width="11.5703125" style="61"/>
  </cols>
  <sheetData>
    <row r="1" spans="1:15" s="145" customFormat="1" ht="20.100000000000001" customHeight="1" x14ac:dyDescent="0.2">
      <c r="A1" s="668" t="s">
        <v>1377</v>
      </c>
      <c r="B1" s="668"/>
      <c r="C1" s="668"/>
      <c r="D1" s="668"/>
      <c r="E1" s="668"/>
      <c r="F1" s="668"/>
      <c r="G1" s="668"/>
      <c r="H1" s="668"/>
      <c r="I1" s="668"/>
      <c r="J1" s="668"/>
      <c r="K1" s="668"/>
      <c r="L1" s="668"/>
      <c r="M1" s="668"/>
      <c r="N1" s="668"/>
      <c r="O1" s="247"/>
    </row>
    <row r="2" spans="1:15" ht="9.9499999999999993" customHeight="1" x14ac:dyDescent="0.2">
      <c r="A2" s="70"/>
      <c r="B2" s="248"/>
      <c r="C2" s="249"/>
      <c r="D2" s="249"/>
      <c r="E2" s="249"/>
      <c r="F2" s="95"/>
      <c r="G2" s="95"/>
      <c r="H2" s="95"/>
      <c r="I2" s="95"/>
      <c r="J2" s="95"/>
      <c r="K2" s="95"/>
      <c r="L2" s="95"/>
      <c r="N2" s="74"/>
      <c r="O2" s="74"/>
    </row>
    <row r="3" spans="1:15" s="112" customFormat="1" ht="20.100000000000001" customHeight="1" x14ac:dyDescent="0.2">
      <c r="A3" s="110"/>
      <c r="B3" s="662" t="s">
        <v>1489</v>
      </c>
      <c r="C3" s="663"/>
      <c r="D3" s="663"/>
      <c r="E3" s="663"/>
      <c r="F3" s="663"/>
      <c r="G3" s="663"/>
      <c r="H3" s="663"/>
      <c r="I3" s="663"/>
      <c r="J3" s="663"/>
      <c r="K3" s="663"/>
      <c r="L3" s="663"/>
      <c r="M3" s="663"/>
      <c r="N3" s="664"/>
      <c r="O3" s="188"/>
    </row>
    <row r="4" spans="1:15" s="85" customFormat="1" ht="24.95" customHeight="1" x14ac:dyDescent="0.2">
      <c r="A4" s="83"/>
      <c r="B4" s="666" t="s">
        <v>54</v>
      </c>
      <c r="C4" s="666"/>
      <c r="D4" s="666"/>
      <c r="E4" s="666"/>
      <c r="F4" s="667" t="s">
        <v>55</v>
      </c>
      <c r="G4" s="667"/>
      <c r="H4" s="666" t="s">
        <v>56</v>
      </c>
      <c r="I4" s="666" t="s">
        <v>57</v>
      </c>
      <c r="J4" s="666" t="s">
        <v>58</v>
      </c>
      <c r="K4" s="666" t="s">
        <v>59</v>
      </c>
      <c r="L4" s="666" t="s">
        <v>60</v>
      </c>
      <c r="M4" s="666" t="s">
        <v>61</v>
      </c>
      <c r="N4" s="666" t="s">
        <v>62</v>
      </c>
      <c r="O4" s="74"/>
    </row>
    <row r="5" spans="1:15" s="85" customFormat="1" ht="24.95" customHeight="1" x14ac:dyDescent="0.2">
      <c r="A5" s="83"/>
      <c r="B5" s="273" t="s">
        <v>63</v>
      </c>
      <c r="C5" s="274" t="s">
        <v>64</v>
      </c>
      <c r="D5" s="274" t="s">
        <v>65</v>
      </c>
      <c r="E5" s="274" t="s">
        <v>66</v>
      </c>
      <c r="F5" s="274" t="s">
        <v>67</v>
      </c>
      <c r="G5" s="274" t="s">
        <v>68</v>
      </c>
      <c r="H5" s="666"/>
      <c r="I5" s="666"/>
      <c r="J5" s="666"/>
      <c r="K5" s="666"/>
      <c r="L5" s="666"/>
      <c r="M5" s="666"/>
      <c r="N5" s="666"/>
      <c r="O5" s="74"/>
    </row>
    <row r="6" spans="1:15" s="36" customFormat="1" ht="38.1" customHeight="1" x14ac:dyDescent="0.2">
      <c r="A6" s="27"/>
      <c r="B6" s="28"/>
      <c r="C6" s="29"/>
      <c r="D6" s="275"/>
      <c r="E6" s="29"/>
      <c r="F6" s="30"/>
      <c r="G6" s="31"/>
      <c r="H6" s="32"/>
      <c r="I6" s="277"/>
      <c r="J6" s="33"/>
      <c r="K6" s="277">
        <f>I6*(100%+J6)</f>
        <v>0</v>
      </c>
      <c r="L6" s="32">
        <f t="shared" ref="L6:L69" si="0">+I6</f>
        <v>0</v>
      </c>
      <c r="M6" s="34"/>
      <c r="N6" s="34"/>
      <c r="O6" s="35"/>
    </row>
    <row r="7" spans="1:15" s="36" customFormat="1" ht="38.1" customHeight="1" x14ac:dyDescent="0.2">
      <c r="A7" s="27"/>
      <c r="B7" s="28"/>
      <c r="C7" s="29"/>
      <c r="D7" s="276"/>
      <c r="E7" s="29"/>
      <c r="F7" s="30"/>
      <c r="G7" s="31"/>
      <c r="H7" s="32"/>
      <c r="I7" s="277">
        <f t="shared" ref="I7:I69" si="1">G7*H7</f>
        <v>0</v>
      </c>
      <c r="J7" s="33"/>
      <c r="K7" s="277">
        <f t="shared" ref="K7:K70" si="2">I7*(1+J7)</f>
        <v>0</v>
      </c>
      <c r="L7" s="32">
        <f t="shared" si="0"/>
        <v>0</v>
      </c>
      <c r="M7" s="34"/>
      <c r="N7" s="34"/>
      <c r="O7" s="38"/>
    </row>
    <row r="8" spans="1:15" s="36" customFormat="1" ht="38.1" customHeight="1" x14ac:dyDescent="0.2">
      <c r="A8" s="27"/>
      <c r="B8" s="28"/>
      <c r="C8" s="29"/>
      <c r="D8" s="276"/>
      <c r="E8" s="29"/>
      <c r="F8" s="30"/>
      <c r="G8" s="31"/>
      <c r="H8" s="32"/>
      <c r="I8" s="277">
        <f t="shared" si="1"/>
        <v>0</v>
      </c>
      <c r="J8" s="33"/>
      <c r="K8" s="277">
        <f t="shared" si="2"/>
        <v>0</v>
      </c>
      <c r="L8" s="32">
        <f t="shared" si="0"/>
        <v>0</v>
      </c>
      <c r="M8" s="34"/>
      <c r="N8" s="34"/>
      <c r="O8" s="38"/>
    </row>
    <row r="9" spans="1:15" s="36" customFormat="1" ht="38.1" customHeight="1" x14ac:dyDescent="0.2">
      <c r="A9" s="27"/>
      <c r="B9" s="28"/>
      <c r="C9" s="29"/>
      <c r="D9" s="276"/>
      <c r="E9" s="29"/>
      <c r="F9" s="30"/>
      <c r="G9" s="31"/>
      <c r="H9" s="32"/>
      <c r="I9" s="277">
        <f t="shared" si="1"/>
        <v>0</v>
      </c>
      <c r="J9" s="33"/>
      <c r="K9" s="277">
        <f t="shared" si="2"/>
        <v>0</v>
      </c>
      <c r="L9" s="32">
        <f t="shared" si="0"/>
        <v>0</v>
      </c>
      <c r="M9" s="34"/>
      <c r="N9" s="34"/>
      <c r="O9" s="38"/>
    </row>
    <row r="10" spans="1:15" s="36" customFormat="1" ht="38.1" customHeight="1" x14ac:dyDescent="0.2">
      <c r="A10" s="27"/>
      <c r="B10" s="28"/>
      <c r="C10" s="29"/>
      <c r="D10" s="276"/>
      <c r="E10" s="29"/>
      <c r="F10" s="30"/>
      <c r="G10" s="31"/>
      <c r="H10" s="32"/>
      <c r="I10" s="277">
        <f t="shared" si="1"/>
        <v>0</v>
      </c>
      <c r="J10" s="33"/>
      <c r="K10" s="277">
        <f t="shared" si="2"/>
        <v>0</v>
      </c>
      <c r="L10" s="32">
        <f t="shared" si="0"/>
        <v>0</v>
      </c>
      <c r="M10" s="34"/>
      <c r="N10" s="34"/>
      <c r="O10" s="38"/>
    </row>
    <row r="11" spans="1:15" s="36" customFormat="1" ht="38.1" customHeight="1" x14ac:dyDescent="0.2">
      <c r="A11" s="27"/>
      <c r="B11" s="28"/>
      <c r="C11" s="29"/>
      <c r="D11" s="276"/>
      <c r="E11" s="29"/>
      <c r="F11" s="30"/>
      <c r="G11" s="31"/>
      <c r="H11" s="32"/>
      <c r="I11" s="277">
        <f t="shared" si="1"/>
        <v>0</v>
      </c>
      <c r="J11" s="33"/>
      <c r="K11" s="277">
        <f t="shared" si="2"/>
        <v>0</v>
      </c>
      <c r="L11" s="32">
        <f t="shared" si="0"/>
        <v>0</v>
      </c>
      <c r="M11" s="34"/>
      <c r="N11" s="34"/>
      <c r="O11" s="38"/>
    </row>
    <row r="12" spans="1:15" s="36" customFormat="1" ht="38.1" customHeight="1" x14ac:dyDescent="0.2">
      <c r="A12" s="27"/>
      <c r="B12" s="28"/>
      <c r="C12" s="29"/>
      <c r="D12" s="276"/>
      <c r="E12" s="29"/>
      <c r="F12" s="30"/>
      <c r="G12" s="31"/>
      <c r="H12" s="32"/>
      <c r="I12" s="277">
        <f t="shared" si="1"/>
        <v>0</v>
      </c>
      <c r="J12" s="33"/>
      <c r="K12" s="277">
        <f t="shared" si="2"/>
        <v>0</v>
      </c>
      <c r="L12" s="32">
        <f t="shared" si="0"/>
        <v>0</v>
      </c>
      <c r="M12" s="34"/>
      <c r="N12" s="34"/>
      <c r="O12" s="38"/>
    </row>
    <row r="13" spans="1:15" s="36" customFormat="1" ht="38.1" customHeight="1" x14ac:dyDescent="0.2">
      <c r="A13" s="27"/>
      <c r="B13" s="28"/>
      <c r="C13" s="29"/>
      <c r="D13" s="276"/>
      <c r="E13" s="29"/>
      <c r="F13" s="30"/>
      <c r="G13" s="31"/>
      <c r="H13" s="32"/>
      <c r="I13" s="277">
        <f t="shared" si="1"/>
        <v>0</v>
      </c>
      <c r="J13" s="33"/>
      <c r="K13" s="277">
        <f t="shared" si="2"/>
        <v>0</v>
      </c>
      <c r="L13" s="32">
        <f t="shared" si="0"/>
        <v>0</v>
      </c>
      <c r="M13" s="34"/>
      <c r="N13" s="34"/>
      <c r="O13" s="38"/>
    </row>
    <row r="14" spans="1:15" s="36" customFormat="1" ht="38.1" hidden="1" customHeight="1" x14ac:dyDescent="0.2">
      <c r="A14" s="27"/>
      <c r="B14" s="28"/>
      <c r="C14" s="29"/>
      <c r="D14" s="37"/>
      <c r="E14" s="29"/>
      <c r="F14" s="30"/>
      <c r="G14" s="31"/>
      <c r="H14" s="32"/>
      <c r="I14" s="277">
        <f t="shared" si="1"/>
        <v>0</v>
      </c>
      <c r="J14" s="33"/>
      <c r="K14" s="277">
        <f t="shared" si="2"/>
        <v>0</v>
      </c>
      <c r="L14" s="32">
        <f t="shared" si="0"/>
        <v>0</v>
      </c>
      <c r="M14" s="34"/>
      <c r="N14" s="34"/>
      <c r="O14" s="38"/>
    </row>
    <row r="15" spans="1:15" s="36" customFormat="1" ht="38.1" hidden="1" customHeight="1" x14ac:dyDescent="0.2">
      <c r="A15" s="27"/>
      <c r="B15" s="28"/>
      <c r="C15" s="29"/>
      <c r="D15" s="37"/>
      <c r="E15" s="29"/>
      <c r="F15" s="30"/>
      <c r="G15" s="31"/>
      <c r="H15" s="32"/>
      <c r="I15" s="277">
        <f t="shared" si="1"/>
        <v>0</v>
      </c>
      <c r="J15" s="33"/>
      <c r="K15" s="277">
        <f t="shared" si="2"/>
        <v>0</v>
      </c>
      <c r="L15" s="32">
        <f t="shared" si="0"/>
        <v>0</v>
      </c>
      <c r="M15" s="34"/>
      <c r="N15" s="34"/>
      <c r="O15" s="38"/>
    </row>
    <row r="16" spans="1:15" s="36" customFormat="1" ht="38.1" hidden="1" customHeight="1" x14ac:dyDescent="0.2">
      <c r="A16" s="27"/>
      <c r="B16" s="28"/>
      <c r="C16" s="29"/>
      <c r="D16" s="37"/>
      <c r="E16" s="29"/>
      <c r="F16" s="30"/>
      <c r="G16" s="31"/>
      <c r="H16" s="32"/>
      <c r="I16" s="277">
        <f t="shared" si="1"/>
        <v>0</v>
      </c>
      <c r="J16" s="33"/>
      <c r="K16" s="277">
        <f t="shared" si="2"/>
        <v>0</v>
      </c>
      <c r="L16" s="32">
        <f t="shared" si="0"/>
        <v>0</v>
      </c>
      <c r="M16" s="34"/>
      <c r="N16" s="34"/>
      <c r="O16" s="38"/>
    </row>
    <row r="17" spans="1:15" s="36" customFormat="1" ht="38.1" hidden="1" customHeight="1" x14ac:dyDescent="0.2">
      <c r="A17" s="27"/>
      <c r="B17" s="28"/>
      <c r="C17" s="29"/>
      <c r="D17" s="37"/>
      <c r="E17" s="29"/>
      <c r="F17" s="30"/>
      <c r="G17" s="31"/>
      <c r="H17" s="32"/>
      <c r="I17" s="277">
        <f t="shared" si="1"/>
        <v>0</v>
      </c>
      <c r="J17" s="33"/>
      <c r="K17" s="277">
        <f t="shared" si="2"/>
        <v>0</v>
      </c>
      <c r="L17" s="32">
        <f t="shared" si="0"/>
        <v>0</v>
      </c>
      <c r="M17" s="34"/>
      <c r="N17" s="34"/>
      <c r="O17" s="38"/>
    </row>
    <row r="18" spans="1:15" s="36" customFormat="1" ht="38.1" hidden="1" customHeight="1" x14ac:dyDescent="0.2">
      <c r="A18" s="27"/>
      <c r="B18" s="28"/>
      <c r="C18" s="29"/>
      <c r="D18" s="37"/>
      <c r="E18" s="29"/>
      <c r="F18" s="30"/>
      <c r="G18" s="31"/>
      <c r="H18" s="32"/>
      <c r="I18" s="277">
        <f t="shared" si="1"/>
        <v>0</v>
      </c>
      <c r="J18" s="33"/>
      <c r="K18" s="277">
        <f t="shared" si="2"/>
        <v>0</v>
      </c>
      <c r="L18" s="32">
        <f t="shared" si="0"/>
        <v>0</v>
      </c>
      <c r="M18" s="34"/>
      <c r="N18" s="34"/>
      <c r="O18" s="38"/>
    </row>
    <row r="19" spans="1:15" s="36" customFormat="1" ht="38.1" hidden="1" customHeight="1" x14ac:dyDescent="0.2">
      <c r="A19" s="27"/>
      <c r="B19" s="28"/>
      <c r="C19" s="29"/>
      <c r="D19" s="37"/>
      <c r="E19" s="29"/>
      <c r="F19" s="30"/>
      <c r="G19" s="31"/>
      <c r="H19" s="32"/>
      <c r="I19" s="277">
        <f t="shared" si="1"/>
        <v>0</v>
      </c>
      <c r="J19" s="33"/>
      <c r="K19" s="277">
        <f t="shared" si="2"/>
        <v>0</v>
      </c>
      <c r="L19" s="32">
        <f t="shared" si="0"/>
        <v>0</v>
      </c>
      <c r="M19" s="34"/>
      <c r="N19" s="34"/>
      <c r="O19" s="38"/>
    </row>
    <row r="20" spans="1:15" s="36" customFormat="1" ht="38.1" hidden="1" customHeight="1" x14ac:dyDescent="0.2">
      <c r="A20" s="27"/>
      <c r="B20" s="28"/>
      <c r="C20" s="29"/>
      <c r="D20" s="37"/>
      <c r="E20" s="29"/>
      <c r="F20" s="30"/>
      <c r="G20" s="31"/>
      <c r="H20" s="32"/>
      <c r="I20" s="277">
        <f t="shared" si="1"/>
        <v>0</v>
      </c>
      <c r="J20" s="33"/>
      <c r="K20" s="277">
        <f t="shared" si="2"/>
        <v>0</v>
      </c>
      <c r="L20" s="32">
        <f t="shared" si="0"/>
        <v>0</v>
      </c>
      <c r="M20" s="34"/>
      <c r="N20" s="34"/>
      <c r="O20" s="38"/>
    </row>
    <row r="21" spans="1:15" s="36" customFormat="1" ht="38.1" hidden="1" customHeight="1" x14ac:dyDescent="0.2">
      <c r="A21" s="27"/>
      <c r="B21" s="28"/>
      <c r="C21" s="29"/>
      <c r="D21" s="37"/>
      <c r="E21" s="29"/>
      <c r="F21" s="30"/>
      <c r="G21" s="31"/>
      <c r="H21" s="32"/>
      <c r="I21" s="277">
        <f t="shared" si="1"/>
        <v>0</v>
      </c>
      <c r="J21" s="33"/>
      <c r="K21" s="277">
        <f t="shared" si="2"/>
        <v>0</v>
      </c>
      <c r="L21" s="32">
        <f t="shared" si="0"/>
        <v>0</v>
      </c>
      <c r="M21" s="34"/>
      <c r="N21" s="34"/>
      <c r="O21" s="38"/>
    </row>
    <row r="22" spans="1:15" s="36" customFormat="1" ht="38.1" hidden="1" customHeight="1" x14ac:dyDescent="0.2">
      <c r="A22" s="27"/>
      <c r="B22" s="28"/>
      <c r="C22" s="29"/>
      <c r="D22" s="37"/>
      <c r="E22" s="29"/>
      <c r="F22" s="30"/>
      <c r="G22" s="31"/>
      <c r="H22" s="32"/>
      <c r="I22" s="277">
        <f t="shared" si="1"/>
        <v>0</v>
      </c>
      <c r="J22" s="33"/>
      <c r="K22" s="277">
        <f t="shared" si="2"/>
        <v>0</v>
      </c>
      <c r="L22" s="32">
        <f t="shared" si="0"/>
        <v>0</v>
      </c>
      <c r="M22" s="34"/>
      <c r="N22" s="34"/>
      <c r="O22" s="38"/>
    </row>
    <row r="23" spans="1:15" s="36" customFormat="1" ht="38.1" hidden="1" customHeight="1" x14ac:dyDescent="0.2">
      <c r="A23" s="27"/>
      <c r="B23" s="28"/>
      <c r="C23" s="29"/>
      <c r="D23" s="37"/>
      <c r="E23" s="29"/>
      <c r="F23" s="30"/>
      <c r="G23" s="31"/>
      <c r="H23" s="32"/>
      <c r="I23" s="277">
        <f t="shared" si="1"/>
        <v>0</v>
      </c>
      <c r="J23" s="33"/>
      <c r="K23" s="277">
        <f t="shared" si="2"/>
        <v>0</v>
      </c>
      <c r="L23" s="32">
        <f t="shared" si="0"/>
        <v>0</v>
      </c>
      <c r="M23" s="34"/>
      <c r="N23" s="34"/>
      <c r="O23" s="38"/>
    </row>
    <row r="24" spans="1:15" s="36" customFormat="1" ht="38.1" hidden="1" customHeight="1" x14ac:dyDescent="0.2">
      <c r="A24" s="27"/>
      <c r="B24" s="28"/>
      <c r="C24" s="29"/>
      <c r="D24" s="37"/>
      <c r="E24" s="29"/>
      <c r="F24" s="30"/>
      <c r="G24" s="31"/>
      <c r="H24" s="32"/>
      <c r="I24" s="277">
        <f t="shared" si="1"/>
        <v>0</v>
      </c>
      <c r="J24" s="33"/>
      <c r="K24" s="277">
        <f t="shared" si="2"/>
        <v>0</v>
      </c>
      <c r="L24" s="32">
        <f t="shared" si="0"/>
        <v>0</v>
      </c>
      <c r="M24" s="34"/>
      <c r="N24" s="34"/>
      <c r="O24" s="38"/>
    </row>
    <row r="25" spans="1:15" s="36" customFormat="1" ht="38.1" hidden="1" customHeight="1" x14ac:dyDescent="0.2">
      <c r="A25" s="27"/>
      <c r="B25" s="28"/>
      <c r="C25" s="29"/>
      <c r="D25" s="37"/>
      <c r="E25" s="29"/>
      <c r="F25" s="30"/>
      <c r="G25" s="31"/>
      <c r="H25" s="32"/>
      <c r="I25" s="277">
        <f t="shared" si="1"/>
        <v>0</v>
      </c>
      <c r="J25" s="33"/>
      <c r="K25" s="277">
        <f t="shared" si="2"/>
        <v>0</v>
      </c>
      <c r="L25" s="32">
        <f t="shared" si="0"/>
        <v>0</v>
      </c>
      <c r="M25" s="34"/>
      <c r="N25" s="34"/>
      <c r="O25" s="38"/>
    </row>
    <row r="26" spans="1:15" s="36" customFormat="1" ht="38.1" hidden="1" customHeight="1" x14ac:dyDescent="0.2">
      <c r="A26" s="27"/>
      <c r="B26" s="28"/>
      <c r="C26" s="29"/>
      <c r="D26" s="37"/>
      <c r="E26" s="29"/>
      <c r="F26" s="30"/>
      <c r="G26" s="31"/>
      <c r="H26" s="32"/>
      <c r="I26" s="277">
        <f t="shared" si="1"/>
        <v>0</v>
      </c>
      <c r="J26" s="33"/>
      <c r="K26" s="277">
        <f t="shared" si="2"/>
        <v>0</v>
      </c>
      <c r="L26" s="32">
        <f t="shared" si="0"/>
        <v>0</v>
      </c>
      <c r="M26" s="34"/>
      <c r="N26" s="34"/>
      <c r="O26" s="38"/>
    </row>
    <row r="27" spans="1:15" s="36" customFormat="1" ht="38.1" hidden="1" customHeight="1" x14ac:dyDescent="0.2">
      <c r="A27" s="27"/>
      <c r="B27" s="28"/>
      <c r="C27" s="29"/>
      <c r="D27" s="37"/>
      <c r="E27" s="29"/>
      <c r="F27" s="30"/>
      <c r="G27" s="31"/>
      <c r="H27" s="32"/>
      <c r="I27" s="277">
        <f t="shared" si="1"/>
        <v>0</v>
      </c>
      <c r="J27" s="33"/>
      <c r="K27" s="277">
        <f t="shared" si="2"/>
        <v>0</v>
      </c>
      <c r="L27" s="32">
        <f t="shared" si="0"/>
        <v>0</v>
      </c>
      <c r="M27" s="34"/>
      <c r="N27" s="34"/>
      <c r="O27" s="38"/>
    </row>
    <row r="28" spans="1:15" s="36" customFormat="1" ht="38.1" hidden="1" customHeight="1" x14ac:dyDescent="0.2">
      <c r="A28" s="27"/>
      <c r="B28" s="28"/>
      <c r="C28" s="29"/>
      <c r="D28" s="37"/>
      <c r="E28" s="29"/>
      <c r="F28" s="30"/>
      <c r="G28" s="31"/>
      <c r="H28" s="32"/>
      <c r="I28" s="277">
        <f t="shared" si="1"/>
        <v>0</v>
      </c>
      <c r="J28" s="33"/>
      <c r="K28" s="277">
        <f t="shared" si="2"/>
        <v>0</v>
      </c>
      <c r="L28" s="32">
        <f t="shared" si="0"/>
        <v>0</v>
      </c>
      <c r="M28" s="34"/>
      <c r="N28" s="34"/>
      <c r="O28" s="38"/>
    </row>
    <row r="29" spans="1:15" s="36" customFormat="1" ht="38.1" hidden="1" customHeight="1" x14ac:dyDescent="0.2">
      <c r="A29" s="27"/>
      <c r="B29" s="28"/>
      <c r="C29" s="29"/>
      <c r="D29" s="37"/>
      <c r="E29" s="29"/>
      <c r="F29" s="30"/>
      <c r="G29" s="31"/>
      <c r="H29" s="32"/>
      <c r="I29" s="277">
        <f t="shared" si="1"/>
        <v>0</v>
      </c>
      <c r="J29" s="33"/>
      <c r="K29" s="277">
        <f t="shared" si="2"/>
        <v>0</v>
      </c>
      <c r="L29" s="32">
        <f t="shared" si="0"/>
        <v>0</v>
      </c>
      <c r="M29" s="34"/>
      <c r="N29" s="34"/>
      <c r="O29" s="38"/>
    </row>
    <row r="30" spans="1:15" s="36" customFormat="1" ht="38.1" hidden="1" customHeight="1" x14ac:dyDescent="0.2">
      <c r="A30" s="27"/>
      <c r="B30" s="28"/>
      <c r="C30" s="29"/>
      <c r="D30" s="37"/>
      <c r="E30" s="29"/>
      <c r="F30" s="30"/>
      <c r="G30" s="31"/>
      <c r="H30" s="32"/>
      <c r="I30" s="277">
        <f t="shared" si="1"/>
        <v>0</v>
      </c>
      <c r="J30" s="33"/>
      <c r="K30" s="277">
        <f t="shared" si="2"/>
        <v>0</v>
      </c>
      <c r="L30" s="32">
        <f t="shared" si="0"/>
        <v>0</v>
      </c>
      <c r="M30" s="34"/>
      <c r="N30" s="34"/>
      <c r="O30" s="38"/>
    </row>
    <row r="31" spans="1:15" s="36" customFormat="1" ht="38.1" hidden="1" customHeight="1" x14ac:dyDescent="0.2">
      <c r="A31" s="27"/>
      <c r="B31" s="28"/>
      <c r="C31" s="29"/>
      <c r="D31" s="37"/>
      <c r="E31" s="29"/>
      <c r="F31" s="30"/>
      <c r="G31" s="31"/>
      <c r="H31" s="32"/>
      <c r="I31" s="277">
        <f t="shared" si="1"/>
        <v>0</v>
      </c>
      <c r="J31" s="33"/>
      <c r="K31" s="277">
        <f t="shared" si="2"/>
        <v>0</v>
      </c>
      <c r="L31" s="32">
        <f t="shared" si="0"/>
        <v>0</v>
      </c>
      <c r="M31" s="34"/>
      <c r="N31" s="34"/>
      <c r="O31" s="38"/>
    </row>
    <row r="32" spans="1:15" s="36" customFormat="1" ht="38.1" hidden="1" customHeight="1" x14ac:dyDescent="0.2">
      <c r="A32" s="27"/>
      <c r="B32" s="28"/>
      <c r="C32" s="29"/>
      <c r="D32" s="37"/>
      <c r="E32" s="29"/>
      <c r="F32" s="30"/>
      <c r="G32" s="31"/>
      <c r="H32" s="32"/>
      <c r="I32" s="277">
        <f t="shared" si="1"/>
        <v>0</v>
      </c>
      <c r="J32" s="33"/>
      <c r="K32" s="277">
        <f t="shared" si="2"/>
        <v>0</v>
      </c>
      <c r="L32" s="32">
        <f t="shared" si="0"/>
        <v>0</v>
      </c>
      <c r="M32" s="34"/>
      <c r="N32" s="34"/>
      <c r="O32" s="38"/>
    </row>
    <row r="33" spans="1:15" s="36" customFormat="1" ht="38.1" hidden="1" customHeight="1" x14ac:dyDescent="0.2">
      <c r="A33" s="27"/>
      <c r="B33" s="28"/>
      <c r="C33" s="29"/>
      <c r="D33" s="37"/>
      <c r="E33" s="29"/>
      <c r="F33" s="30"/>
      <c r="G33" s="31"/>
      <c r="H33" s="32"/>
      <c r="I33" s="277">
        <f t="shared" si="1"/>
        <v>0</v>
      </c>
      <c r="J33" s="33"/>
      <c r="K33" s="277">
        <f t="shared" si="2"/>
        <v>0</v>
      </c>
      <c r="L33" s="32">
        <f t="shared" si="0"/>
        <v>0</v>
      </c>
      <c r="M33" s="34"/>
      <c r="N33" s="34"/>
      <c r="O33" s="38"/>
    </row>
    <row r="34" spans="1:15" s="36" customFormat="1" ht="38.1" hidden="1" customHeight="1" x14ac:dyDescent="0.2">
      <c r="A34" s="27"/>
      <c r="B34" s="28"/>
      <c r="C34" s="29"/>
      <c r="D34" s="37"/>
      <c r="E34" s="29"/>
      <c r="F34" s="30"/>
      <c r="G34" s="31"/>
      <c r="H34" s="32"/>
      <c r="I34" s="277">
        <f t="shared" si="1"/>
        <v>0</v>
      </c>
      <c r="J34" s="33"/>
      <c r="K34" s="277">
        <f t="shared" si="2"/>
        <v>0</v>
      </c>
      <c r="L34" s="32">
        <f t="shared" si="0"/>
        <v>0</v>
      </c>
      <c r="M34" s="34"/>
      <c r="N34" s="34"/>
      <c r="O34" s="38"/>
    </row>
    <row r="35" spans="1:15" s="36" customFormat="1" ht="38.1" hidden="1" customHeight="1" x14ac:dyDescent="0.2">
      <c r="A35" s="27"/>
      <c r="B35" s="28"/>
      <c r="C35" s="29"/>
      <c r="D35" s="37"/>
      <c r="E35" s="29"/>
      <c r="F35" s="30"/>
      <c r="G35" s="31"/>
      <c r="H35" s="32"/>
      <c r="I35" s="277">
        <f t="shared" si="1"/>
        <v>0</v>
      </c>
      <c r="J35" s="33"/>
      <c r="K35" s="277">
        <f t="shared" si="2"/>
        <v>0</v>
      </c>
      <c r="L35" s="32">
        <f t="shared" si="0"/>
        <v>0</v>
      </c>
      <c r="M35" s="34"/>
      <c r="N35" s="34"/>
      <c r="O35" s="38"/>
    </row>
    <row r="36" spans="1:15" s="36" customFormat="1" ht="38.1" hidden="1" customHeight="1" x14ac:dyDescent="0.2">
      <c r="A36" s="27"/>
      <c r="B36" s="28"/>
      <c r="C36" s="29"/>
      <c r="D36" s="37"/>
      <c r="E36" s="29"/>
      <c r="F36" s="30"/>
      <c r="G36" s="31"/>
      <c r="H36" s="32"/>
      <c r="I36" s="277">
        <f t="shared" si="1"/>
        <v>0</v>
      </c>
      <c r="J36" s="33"/>
      <c r="K36" s="277">
        <f t="shared" si="2"/>
        <v>0</v>
      </c>
      <c r="L36" s="32">
        <f t="shared" si="0"/>
        <v>0</v>
      </c>
      <c r="M36" s="34"/>
      <c r="N36" s="34"/>
      <c r="O36" s="38"/>
    </row>
    <row r="37" spans="1:15" s="36" customFormat="1" ht="38.1" hidden="1" customHeight="1" x14ac:dyDescent="0.2">
      <c r="A37" s="27"/>
      <c r="B37" s="28"/>
      <c r="C37" s="29"/>
      <c r="D37" s="37"/>
      <c r="E37" s="29"/>
      <c r="F37" s="30"/>
      <c r="G37" s="31"/>
      <c r="H37" s="32"/>
      <c r="I37" s="277">
        <f t="shared" si="1"/>
        <v>0</v>
      </c>
      <c r="J37" s="33"/>
      <c r="K37" s="277">
        <f t="shared" si="2"/>
        <v>0</v>
      </c>
      <c r="L37" s="32">
        <f t="shared" si="0"/>
        <v>0</v>
      </c>
      <c r="M37" s="34"/>
      <c r="N37" s="34"/>
      <c r="O37" s="38"/>
    </row>
    <row r="38" spans="1:15" s="36" customFormat="1" ht="38.1" hidden="1" customHeight="1" x14ac:dyDescent="0.2">
      <c r="A38" s="27"/>
      <c r="B38" s="28"/>
      <c r="C38" s="29"/>
      <c r="D38" s="37"/>
      <c r="E38" s="29"/>
      <c r="F38" s="30"/>
      <c r="G38" s="31"/>
      <c r="H38" s="32"/>
      <c r="I38" s="277">
        <f t="shared" si="1"/>
        <v>0</v>
      </c>
      <c r="J38" s="33"/>
      <c r="K38" s="277">
        <f t="shared" si="2"/>
        <v>0</v>
      </c>
      <c r="L38" s="32">
        <f t="shared" si="0"/>
        <v>0</v>
      </c>
      <c r="M38" s="34"/>
      <c r="N38" s="34"/>
      <c r="O38" s="38"/>
    </row>
    <row r="39" spans="1:15" s="36" customFormat="1" ht="38.1" hidden="1" customHeight="1" x14ac:dyDescent="0.2">
      <c r="A39" s="27"/>
      <c r="B39" s="28"/>
      <c r="C39" s="29"/>
      <c r="D39" s="37"/>
      <c r="E39" s="29"/>
      <c r="F39" s="30"/>
      <c r="G39" s="31"/>
      <c r="H39" s="32"/>
      <c r="I39" s="277">
        <f t="shared" si="1"/>
        <v>0</v>
      </c>
      <c r="J39" s="33"/>
      <c r="K39" s="277">
        <f t="shared" si="2"/>
        <v>0</v>
      </c>
      <c r="L39" s="32">
        <f t="shared" si="0"/>
        <v>0</v>
      </c>
      <c r="M39" s="34"/>
      <c r="N39" s="34"/>
      <c r="O39" s="38"/>
    </row>
    <row r="40" spans="1:15" s="36" customFormat="1" ht="38.1" hidden="1" customHeight="1" x14ac:dyDescent="0.2">
      <c r="A40" s="27"/>
      <c r="B40" s="28"/>
      <c r="C40" s="29"/>
      <c r="D40" s="37"/>
      <c r="E40" s="29"/>
      <c r="F40" s="30"/>
      <c r="G40" s="31"/>
      <c r="H40" s="32"/>
      <c r="I40" s="277">
        <f t="shared" si="1"/>
        <v>0</v>
      </c>
      <c r="J40" s="33"/>
      <c r="K40" s="277">
        <f t="shared" si="2"/>
        <v>0</v>
      </c>
      <c r="L40" s="32">
        <f t="shared" si="0"/>
        <v>0</v>
      </c>
      <c r="M40" s="34"/>
      <c r="N40" s="34"/>
      <c r="O40" s="38"/>
    </row>
    <row r="41" spans="1:15" s="36" customFormat="1" ht="38.1" hidden="1" customHeight="1" x14ac:dyDescent="0.2">
      <c r="A41" s="27"/>
      <c r="B41" s="28"/>
      <c r="C41" s="29"/>
      <c r="D41" s="37"/>
      <c r="E41" s="29"/>
      <c r="F41" s="30"/>
      <c r="G41" s="31"/>
      <c r="H41" s="32"/>
      <c r="I41" s="277">
        <f t="shared" si="1"/>
        <v>0</v>
      </c>
      <c r="J41" s="33"/>
      <c r="K41" s="277">
        <f t="shared" si="2"/>
        <v>0</v>
      </c>
      <c r="L41" s="32">
        <f t="shared" si="0"/>
        <v>0</v>
      </c>
      <c r="M41" s="34"/>
      <c r="N41" s="34"/>
      <c r="O41" s="38"/>
    </row>
    <row r="42" spans="1:15" s="36" customFormat="1" ht="38.1" hidden="1" customHeight="1" x14ac:dyDescent="0.2">
      <c r="A42" s="27"/>
      <c r="B42" s="28"/>
      <c r="C42" s="29"/>
      <c r="D42" s="37"/>
      <c r="E42" s="29"/>
      <c r="F42" s="30"/>
      <c r="G42" s="31"/>
      <c r="H42" s="32"/>
      <c r="I42" s="277">
        <f t="shared" si="1"/>
        <v>0</v>
      </c>
      <c r="J42" s="33"/>
      <c r="K42" s="277">
        <f t="shared" si="2"/>
        <v>0</v>
      </c>
      <c r="L42" s="32">
        <f t="shared" si="0"/>
        <v>0</v>
      </c>
      <c r="M42" s="34"/>
      <c r="N42" s="34"/>
      <c r="O42" s="38"/>
    </row>
    <row r="43" spans="1:15" s="36" customFormat="1" ht="38.1" hidden="1" customHeight="1" x14ac:dyDescent="0.2">
      <c r="A43" s="27"/>
      <c r="B43" s="28"/>
      <c r="C43" s="29"/>
      <c r="D43" s="37"/>
      <c r="E43" s="29"/>
      <c r="F43" s="30"/>
      <c r="G43" s="31"/>
      <c r="H43" s="32"/>
      <c r="I43" s="277">
        <f t="shared" si="1"/>
        <v>0</v>
      </c>
      <c r="J43" s="33"/>
      <c r="K43" s="277">
        <f t="shared" si="2"/>
        <v>0</v>
      </c>
      <c r="L43" s="32">
        <f t="shared" si="0"/>
        <v>0</v>
      </c>
      <c r="M43" s="34"/>
      <c r="N43" s="34"/>
      <c r="O43" s="38"/>
    </row>
    <row r="44" spans="1:15" s="36" customFormat="1" ht="38.1" hidden="1" customHeight="1" x14ac:dyDescent="0.2">
      <c r="A44" s="27"/>
      <c r="B44" s="28"/>
      <c r="C44" s="29"/>
      <c r="D44" s="37"/>
      <c r="E44" s="29"/>
      <c r="F44" s="30"/>
      <c r="G44" s="31"/>
      <c r="H44" s="32"/>
      <c r="I44" s="277">
        <f t="shared" si="1"/>
        <v>0</v>
      </c>
      <c r="J44" s="33"/>
      <c r="K44" s="277">
        <f t="shared" si="2"/>
        <v>0</v>
      </c>
      <c r="L44" s="32">
        <f t="shared" si="0"/>
        <v>0</v>
      </c>
      <c r="M44" s="34"/>
      <c r="N44" s="34"/>
      <c r="O44" s="38"/>
    </row>
    <row r="45" spans="1:15" s="36" customFormat="1" ht="38.1" hidden="1" customHeight="1" x14ac:dyDescent="0.2">
      <c r="A45" s="27"/>
      <c r="B45" s="28"/>
      <c r="C45" s="29"/>
      <c r="D45" s="37"/>
      <c r="E45" s="29"/>
      <c r="F45" s="30"/>
      <c r="G45" s="31"/>
      <c r="H45" s="32"/>
      <c r="I45" s="277">
        <f t="shared" si="1"/>
        <v>0</v>
      </c>
      <c r="J45" s="33"/>
      <c r="K45" s="277">
        <f t="shared" si="2"/>
        <v>0</v>
      </c>
      <c r="L45" s="32">
        <f t="shared" si="0"/>
        <v>0</v>
      </c>
      <c r="M45" s="34"/>
      <c r="N45" s="34"/>
      <c r="O45" s="38"/>
    </row>
    <row r="46" spans="1:15" s="36" customFormat="1" ht="38.1" hidden="1" customHeight="1" x14ac:dyDescent="0.2">
      <c r="A46" s="27"/>
      <c r="B46" s="28"/>
      <c r="C46" s="29"/>
      <c r="D46" s="37"/>
      <c r="E46" s="29"/>
      <c r="F46" s="30"/>
      <c r="G46" s="31"/>
      <c r="H46" s="32"/>
      <c r="I46" s="277">
        <f t="shared" si="1"/>
        <v>0</v>
      </c>
      <c r="J46" s="33"/>
      <c r="K46" s="277">
        <f t="shared" si="2"/>
        <v>0</v>
      </c>
      <c r="L46" s="32">
        <f t="shared" si="0"/>
        <v>0</v>
      </c>
      <c r="M46" s="34"/>
      <c r="N46" s="34"/>
      <c r="O46" s="38"/>
    </row>
    <row r="47" spans="1:15" s="36" customFormat="1" ht="38.1" hidden="1" customHeight="1" x14ac:dyDescent="0.2">
      <c r="A47" s="27"/>
      <c r="B47" s="28"/>
      <c r="C47" s="29"/>
      <c r="D47" s="37"/>
      <c r="E47" s="29"/>
      <c r="F47" s="30"/>
      <c r="G47" s="31"/>
      <c r="H47" s="32"/>
      <c r="I47" s="277">
        <f t="shared" si="1"/>
        <v>0</v>
      </c>
      <c r="J47" s="33"/>
      <c r="K47" s="277">
        <f t="shared" si="2"/>
        <v>0</v>
      </c>
      <c r="L47" s="32">
        <f t="shared" si="0"/>
        <v>0</v>
      </c>
      <c r="M47" s="34"/>
      <c r="N47" s="34"/>
      <c r="O47" s="38"/>
    </row>
    <row r="48" spans="1:15" s="36" customFormat="1" ht="38.1" hidden="1" customHeight="1" x14ac:dyDescent="0.2">
      <c r="A48" s="27"/>
      <c r="B48" s="28"/>
      <c r="C48" s="29"/>
      <c r="D48" s="37"/>
      <c r="E48" s="29"/>
      <c r="F48" s="30"/>
      <c r="G48" s="31"/>
      <c r="H48" s="32"/>
      <c r="I48" s="277">
        <f t="shared" si="1"/>
        <v>0</v>
      </c>
      <c r="J48" s="33"/>
      <c r="K48" s="277">
        <f t="shared" si="2"/>
        <v>0</v>
      </c>
      <c r="L48" s="32">
        <f t="shared" si="0"/>
        <v>0</v>
      </c>
      <c r="M48" s="34"/>
      <c r="N48" s="34"/>
      <c r="O48" s="38"/>
    </row>
    <row r="49" spans="1:15" s="36" customFormat="1" ht="38.1" hidden="1" customHeight="1" x14ac:dyDescent="0.2">
      <c r="A49" s="27"/>
      <c r="B49" s="28"/>
      <c r="C49" s="29"/>
      <c r="D49" s="37"/>
      <c r="E49" s="29"/>
      <c r="F49" s="30"/>
      <c r="G49" s="31"/>
      <c r="H49" s="32"/>
      <c r="I49" s="277">
        <f t="shared" si="1"/>
        <v>0</v>
      </c>
      <c r="J49" s="33"/>
      <c r="K49" s="277">
        <f t="shared" si="2"/>
        <v>0</v>
      </c>
      <c r="L49" s="32">
        <f t="shared" si="0"/>
        <v>0</v>
      </c>
      <c r="M49" s="34"/>
      <c r="N49" s="34"/>
      <c r="O49" s="38"/>
    </row>
    <row r="50" spans="1:15" s="36" customFormat="1" ht="38.1" hidden="1" customHeight="1" x14ac:dyDescent="0.2">
      <c r="A50" s="27"/>
      <c r="B50" s="28"/>
      <c r="C50" s="29"/>
      <c r="D50" s="37"/>
      <c r="E50" s="29"/>
      <c r="F50" s="30"/>
      <c r="G50" s="31"/>
      <c r="H50" s="32"/>
      <c r="I50" s="277">
        <f t="shared" si="1"/>
        <v>0</v>
      </c>
      <c r="J50" s="33"/>
      <c r="K50" s="277">
        <f t="shared" si="2"/>
        <v>0</v>
      </c>
      <c r="L50" s="32">
        <f t="shared" si="0"/>
        <v>0</v>
      </c>
      <c r="M50" s="34"/>
      <c r="N50" s="34"/>
      <c r="O50" s="38"/>
    </row>
    <row r="51" spans="1:15" s="36" customFormat="1" ht="38.1" hidden="1" customHeight="1" x14ac:dyDescent="0.2">
      <c r="A51" s="27"/>
      <c r="B51" s="28"/>
      <c r="C51" s="29"/>
      <c r="D51" s="37"/>
      <c r="E51" s="29"/>
      <c r="F51" s="30"/>
      <c r="G51" s="31"/>
      <c r="H51" s="32"/>
      <c r="I51" s="277">
        <f t="shared" si="1"/>
        <v>0</v>
      </c>
      <c r="J51" s="33"/>
      <c r="K51" s="277">
        <f t="shared" si="2"/>
        <v>0</v>
      </c>
      <c r="L51" s="32">
        <f t="shared" si="0"/>
        <v>0</v>
      </c>
      <c r="M51" s="34"/>
      <c r="N51" s="34"/>
      <c r="O51" s="38"/>
    </row>
    <row r="52" spans="1:15" s="36" customFormat="1" ht="38.1" hidden="1" customHeight="1" x14ac:dyDescent="0.2">
      <c r="A52" s="27"/>
      <c r="B52" s="28"/>
      <c r="C52" s="29"/>
      <c r="D52" s="37"/>
      <c r="E52" s="29"/>
      <c r="F52" s="30"/>
      <c r="G52" s="31"/>
      <c r="H52" s="32"/>
      <c r="I52" s="277">
        <f t="shared" si="1"/>
        <v>0</v>
      </c>
      <c r="J52" s="33"/>
      <c r="K52" s="277">
        <f t="shared" si="2"/>
        <v>0</v>
      </c>
      <c r="L52" s="32">
        <f t="shared" si="0"/>
        <v>0</v>
      </c>
      <c r="M52" s="34"/>
      <c r="N52" s="34"/>
      <c r="O52" s="38"/>
    </row>
    <row r="53" spans="1:15" s="36" customFormat="1" ht="38.1" hidden="1" customHeight="1" x14ac:dyDescent="0.2">
      <c r="A53" s="27"/>
      <c r="B53" s="28"/>
      <c r="C53" s="29"/>
      <c r="D53" s="37"/>
      <c r="E53" s="29"/>
      <c r="F53" s="30"/>
      <c r="G53" s="31"/>
      <c r="H53" s="32"/>
      <c r="I53" s="277">
        <f t="shared" si="1"/>
        <v>0</v>
      </c>
      <c r="J53" s="33"/>
      <c r="K53" s="277">
        <f t="shared" si="2"/>
        <v>0</v>
      </c>
      <c r="L53" s="32">
        <f t="shared" si="0"/>
        <v>0</v>
      </c>
      <c r="M53" s="34"/>
      <c r="N53" s="34"/>
      <c r="O53" s="38"/>
    </row>
    <row r="54" spans="1:15" s="36" customFormat="1" ht="38.1" hidden="1" customHeight="1" x14ac:dyDescent="0.2">
      <c r="A54" s="27"/>
      <c r="B54" s="28"/>
      <c r="C54" s="29"/>
      <c r="D54" s="37"/>
      <c r="E54" s="29"/>
      <c r="F54" s="30"/>
      <c r="G54" s="31"/>
      <c r="H54" s="32"/>
      <c r="I54" s="277">
        <f t="shared" si="1"/>
        <v>0</v>
      </c>
      <c r="J54" s="33"/>
      <c r="K54" s="277">
        <f t="shared" si="2"/>
        <v>0</v>
      </c>
      <c r="L54" s="32">
        <f t="shared" si="0"/>
        <v>0</v>
      </c>
      <c r="M54" s="34"/>
      <c r="N54" s="34"/>
      <c r="O54" s="38"/>
    </row>
    <row r="55" spans="1:15" s="36" customFormat="1" ht="38.1" hidden="1" customHeight="1" x14ac:dyDescent="0.2">
      <c r="A55" s="27"/>
      <c r="B55" s="28"/>
      <c r="C55" s="29"/>
      <c r="D55" s="37"/>
      <c r="E55" s="29"/>
      <c r="F55" s="30"/>
      <c r="G55" s="31"/>
      <c r="H55" s="32"/>
      <c r="I55" s="277">
        <f t="shared" si="1"/>
        <v>0</v>
      </c>
      <c r="J55" s="33"/>
      <c r="K55" s="277">
        <f t="shared" si="2"/>
        <v>0</v>
      </c>
      <c r="L55" s="32">
        <f t="shared" si="0"/>
        <v>0</v>
      </c>
      <c r="M55" s="34"/>
      <c r="N55" s="34"/>
      <c r="O55" s="38"/>
    </row>
    <row r="56" spans="1:15" s="36" customFormat="1" ht="38.1" hidden="1" customHeight="1" x14ac:dyDescent="0.2">
      <c r="A56" s="27"/>
      <c r="B56" s="28"/>
      <c r="C56" s="29"/>
      <c r="D56" s="37"/>
      <c r="E56" s="29"/>
      <c r="F56" s="30"/>
      <c r="G56" s="31"/>
      <c r="H56" s="32"/>
      <c r="I56" s="277">
        <f t="shared" si="1"/>
        <v>0</v>
      </c>
      <c r="J56" s="33"/>
      <c r="K56" s="277">
        <f t="shared" si="2"/>
        <v>0</v>
      </c>
      <c r="L56" s="32">
        <f t="shared" si="0"/>
        <v>0</v>
      </c>
      <c r="M56" s="34"/>
      <c r="N56" s="34"/>
      <c r="O56" s="38"/>
    </row>
    <row r="57" spans="1:15" s="36" customFormat="1" ht="38.1" hidden="1" customHeight="1" x14ac:dyDescent="0.2">
      <c r="A57" s="27"/>
      <c r="B57" s="28"/>
      <c r="C57" s="29"/>
      <c r="D57" s="37"/>
      <c r="E57" s="29"/>
      <c r="F57" s="30"/>
      <c r="G57" s="31"/>
      <c r="H57" s="32"/>
      <c r="I57" s="277">
        <f t="shared" si="1"/>
        <v>0</v>
      </c>
      <c r="J57" s="33"/>
      <c r="K57" s="277">
        <f t="shared" si="2"/>
        <v>0</v>
      </c>
      <c r="L57" s="32">
        <f t="shared" si="0"/>
        <v>0</v>
      </c>
      <c r="M57" s="34"/>
      <c r="N57" s="34"/>
      <c r="O57" s="38"/>
    </row>
    <row r="58" spans="1:15" s="36" customFormat="1" ht="38.1" hidden="1" customHeight="1" x14ac:dyDescent="0.2">
      <c r="A58" s="27"/>
      <c r="B58" s="28"/>
      <c r="C58" s="29"/>
      <c r="D58" s="37"/>
      <c r="E58" s="29"/>
      <c r="F58" s="30"/>
      <c r="G58" s="31"/>
      <c r="H58" s="32"/>
      <c r="I58" s="277">
        <f t="shared" si="1"/>
        <v>0</v>
      </c>
      <c r="J58" s="33"/>
      <c r="K58" s="277">
        <f t="shared" si="2"/>
        <v>0</v>
      </c>
      <c r="L58" s="32">
        <f t="shared" si="0"/>
        <v>0</v>
      </c>
      <c r="M58" s="34"/>
      <c r="N58" s="34"/>
      <c r="O58" s="38"/>
    </row>
    <row r="59" spans="1:15" s="36" customFormat="1" ht="38.1" hidden="1" customHeight="1" x14ac:dyDescent="0.2">
      <c r="A59" s="27"/>
      <c r="B59" s="28"/>
      <c r="C59" s="29"/>
      <c r="D59" s="37"/>
      <c r="E59" s="29"/>
      <c r="F59" s="30"/>
      <c r="G59" s="31"/>
      <c r="H59" s="32"/>
      <c r="I59" s="277">
        <f t="shared" si="1"/>
        <v>0</v>
      </c>
      <c r="J59" s="33"/>
      <c r="K59" s="277">
        <f t="shared" si="2"/>
        <v>0</v>
      </c>
      <c r="L59" s="32">
        <f t="shared" si="0"/>
        <v>0</v>
      </c>
      <c r="M59" s="34"/>
      <c r="N59" s="34"/>
      <c r="O59" s="38"/>
    </row>
    <row r="60" spans="1:15" s="36" customFormat="1" ht="38.1" hidden="1" customHeight="1" x14ac:dyDescent="0.2">
      <c r="A60" s="27"/>
      <c r="B60" s="28"/>
      <c r="C60" s="29"/>
      <c r="D60" s="37"/>
      <c r="E60" s="29"/>
      <c r="F60" s="30"/>
      <c r="G60" s="31"/>
      <c r="H60" s="32"/>
      <c r="I60" s="277">
        <f t="shared" si="1"/>
        <v>0</v>
      </c>
      <c r="J60" s="33"/>
      <c r="K60" s="277">
        <f t="shared" si="2"/>
        <v>0</v>
      </c>
      <c r="L60" s="32">
        <f t="shared" si="0"/>
        <v>0</v>
      </c>
      <c r="M60" s="34"/>
      <c r="N60" s="34"/>
      <c r="O60" s="38"/>
    </row>
    <row r="61" spans="1:15" s="36" customFormat="1" ht="38.1" hidden="1" customHeight="1" x14ac:dyDescent="0.2">
      <c r="A61" s="27"/>
      <c r="B61" s="28"/>
      <c r="C61" s="29"/>
      <c r="D61" s="37"/>
      <c r="E61" s="29"/>
      <c r="F61" s="30"/>
      <c r="G61" s="31"/>
      <c r="H61" s="32"/>
      <c r="I61" s="277">
        <f t="shared" si="1"/>
        <v>0</v>
      </c>
      <c r="J61" s="33"/>
      <c r="K61" s="277">
        <f t="shared" si="2"/>
        <v>0</v>
      </c>
      <c r="L61" s="32">
        <f t="shared" si="0"/>
        <v>0</v>
      </c>
      <c r="M61" s="34"/>
      <c r="N61" s="34"/>
      <c r="O61" s="38"/>
    </row>
    <row r="62" spans="1:15" s="36" customFormat="1" ht="38.1" hidden="1" customHeight="1" x14ac:dyDescent="0.2">
      <c r="A62" s="27"/>
      <c r="B62" s="28"/>
      <c r="C62" s="29"/>
      <c r="D62" s="37"/>
      <c r="E62" s="29"/>
      <c r="F62" s="30"/>
      <c r="G62" s="31"/>
      <c r="H62" s="32"/>
      <c r="I62" s="277">
        <f t="shared" si="1"/>
        <v>0</v>
      </c>
      <c r="J62" s="33"/>
      <c r="K62" s="277">
        <f t="shared" si="2"/>
        <v>0</v>
      </c>
      <c r="L62" s="32">
        <f t="shared" si="0"/>
        <v>0</v>
      </c>
      <c r="M62" s="34"/>
      <c r="N62" s="34"/>
      <c r="O62" s="38"/>
    </row>
    <row r="63" spans="1:15" s="36" customFormat="1" ht="38.1" hidden="1" customHeight="1" x14ac:dyDescent="0.2">
      <c r="A63" s="27"/>
      <c r="B63" s="28"/>
      <c r="C63" s="29"/>
      <c r="D63" s="37"/>
      <c r="E63" s="29"/>
      <c r="F63" s="30"/>
      <c r="G63" s="31"/>
      <c r="H63" s="32"/>
      <c r="I63" s="277">
        <f t="shared" si="1"/>
        <v>0</v>
      </c>
      <c r="J63" s="33"/>
      <c r="K63" s="277">
        <f t="shared" si="2"/>
        <v>0</v>
      </c>
      <c r="L63" s="32">
        <f t="shared" si="0"/>
        <v>0</v>
      </c>
      <c r="M63" s="34"/>
      <c r="N63" s="34"/>
      <c r="O63" s="38"/>
    </row>
    <row r="64" spans="1:15" s="36" customFormat="1" ht="38.1" hidden="1" customHeight="1" x14ac:dyDescent="0.2">
      <c r="A64" s="27"/>
      <c r="B64" s="28"/>
      <c r="C64" s="29"/>
      <c r="D64" s="37"/>
      <c r="E64" s="29"/>
      <c r="F64" s="30"/>
      <c r="G64" s="31"/>
      <c r="H64" s="32"/>
      <c r="I64" s="277">
        <f t="shared" si="1"/>
        <v>0</v>
      </c>
      <c r="J64" s="33"/>
      <c r="K64" s="277">
        <f t="shared" si="2"/>
        <v>0</v>
      </c>
      <c r="L64" s="32">
        <f t="shared" si="0"/>
        <v>0</v>
      </c>
      <c r="M64" s="34"/>
      <c r="N64" s="34"/>
      <c r="O64" s="38"/>
    </row>
    <row r="65" spans="1:15" s="36" customFormat="1" ht="38.1" hidden="1" customHeight="1" x14ac:dyDescent="0.2">
      <c r="A65" s="27"/>
      <c r="B65" s="28"/>
      <c r="C65" s="29"/>
      <c r="D65" s="37"/>
      <c r="E65" s="29"/>
      <c r="F65" s="30"/>
      <c r="G65" s="31"/>
      <c r="H65" s="32"/>
      <c r="I65" s="277">
        <f t="shared" si="1"/>
        <v>0</v>
      </c>
      <c r="J65" s="33"/>
      <c r="K65" s="277">
        <f t="shared" si="2"/>
        <v>0</v>
      </c>
      <c r="L65" s="32">
        <f t="shared" si="0"/>
        <v>0</v>
      </c>
      <c r="M65" s="34"/>
      <c r="N65" s="34"/>
      <c r="O65" s="38"/>
    </row>
    <row r="66" spans="1:15" s="36" customFormat="1" ht="38.1" hidden="1" customHeight="1" x14ac:dyDescent="0.2">
      <c r="A66" s="27"/>
      <c r="B66" s="28"/>
      <c r="C66" s="29"/>
      <c r="D66" s="37"/>
      <c r="E66" s="29"/>
      <c r="F66" s="30"/>
      <c r="G66" s="31"/>
      <c r="H66" s="32"/>
      <c r="I66" s="277">
        <f t="shared" si="1"/>
        <v>0</v>
      </c>
      <c r="J66" s="33"/>
      <c r="K66" s="277">
        <f t="shared" si="2"/>
        <v>0</v>
      </c>
      <c r="L66" s="32">
        <f t="shared" si="0"/>
        <v>0</v>
      </c>
      <c r="M66" s="34"/>
      <c r="N66" s="34"/>
      <c r="O66" s="38"/>
    </row>
    <row r="67" spans="1:15" s="36" customFormat="1" ht="38.1" hidden="1" customHeight="1" x14ac:dyDescent="0.2">
      <c r="A67" s="27"/>
      <c r="B67" s="28"/>
      <c r="C67" s="29"/>
      <c r="D67" s="37"/>
      <c r="E67" s="29"/>
      <c r="F67" s="30"/>
      <c r="G67" s="31"/>
      <c r="H67" s="32"/>
      <c r="I67" s="277">
        <f t="shared" si="1"/>
        <v>0</v>
      </c>
      <c r="J67" s="33"/>
      <c r="K67" s="277">
        <f t="shared" si="2"/>
        <v>0</v>
      </c>
      <c r="L67" s="32">
        <f t="shared" si="0"/>
        <v>0</v>
      </c>
      <c r="M67" s="34"/>
      <c r="N67" s="34"/>
      <c r="O67" s="38"/>
    </row>
    <row r="68" spans="1:15" s="36" customFormat="1" ht="38.1" hidden="1" customHeight="1" x14ac:dyDescent="0.2">
      <c r="A68" s="27"/>
      <c r="B68" s="28"/>
      <c r="C68" s="29"/>
      <c r="D68" s="37"/>
      <c r="E68" s="29"/>
      <c r="F68" s="30"/>
      <c r="G68" s="31"/>
      <c r="H68" s="32"/>
      <c r="I68" s="277">
        <f t="shared" si="1"/>
        <v>0</v>
      </c>
      <c r="J68" s="33"/>
      <c r="K68" s="277">
        <f t="shared" si="2"/>
        <v>0</v>
      </c>
      <c r="L68" s="32">
        <f t="shared" si="0"/>
        <v>0</v>
      </c>
      <c r="M68" s="34"/>
      <c r="N68" s="34"/>
      <c r="O68" s="38"/>
    </row>
    <row r="69" spans="1:15" s="36" customFormat="1" ht="38.1" hidden="1" customHeight="1" x14ac:dyDescent="0.2">
      <c r="A69" s="27"/>
      <c r="B69" s="28"/>
      <c r="C69" s="29"/>
      <c r="D69" s="37"/>
      <c r="E69" s="29"/>
      <c r="F69" s="30"/>
      <c r="G69" s="31"/>
      <c r="H69" s="32"/>
      <c r="I69" s="277">
        <f t="shared" si="1"/>
        <v>0</v>
      </c>
      <c r="J69" s="33"/>
      <c r="K69" s="277">
        <f t="shared" si="2"/>
        <v>0</v>
      </c>
      <c r="L69" s="32">
        <f t="shared" si="0"/>
        <v>0</v>
      </c>
      <c r="M69" s="34"/>
      <c r="N69" s="34"/>
      <c r="O69" s="38"/>
    </row>
    <row r="70" spans="1:15" s="36" customFormat="1" ht="38.1" hidden="1" customHeight="1" x14ac:dyDescent="0.2">
      <c r="A70" s="27"/>
      <c r="B70" s="28"/>
      <c r="C70" s="29"/>
      <c r="D70" s="37"/>
      <c r="E70" s="29"/>
      <c r="F70" s="30"/>
      <c r="G70" s="31"/>
      <c r="H70" s="32"/>
      <c r="I70" s="277">
        <f t="shared" ref="I70:I133" si="3">G70*H70</f>
        <v>0</v>
      </c>
      <c r="J70" s="33"/>
      <c r="K70" s="277">
        <f t="shared" si="2"/>
        <v>0</v>
      </c>
      <c r="L70" s="32">
        <f t="shared" ref="L70:L133" si="4">+I70</f>
        <v>0</v>
      </c>
      <c r="M70" s="34"/>
      <c r="N70" s="34"/>
      <c r="O70" s="38"/>
    </row>
    <row r="71" spans="1:15" s="36" customFormat="1" ht="38.1" hidden="1" customHeight="1" x14ac:dyDescent="0.2">
      <c r="A71" s="27"/>
      <c r="B71" s="28"/>
      <c r="C71" s="29"/>
      <c r="D71" s="37"/>
      <c r="E71" s="29"/>
      <c r="F71" s="30"/>
      <c r="G71" s="31"/>
      <c r="H71" s="32"/>
      <c r="I71" s="277">
        <f t="shared" si="3"/>
        <v>0</v>
      </c>
      <c r="J71" s="33"/>
      <c r="K71" s="277">
        <f t="shared" ref="K71:K134" si="5">I71*(1+J71)</f>
        <v>0</v>
      </c>
      <c r="L71" s="32">
        <f t="shared" si="4"/>
        <v>0</v>
      </c>
      <c r="M71" s="34"/>
      <c r="N71" s="34"/>
      <c r="O71" s="38"/>
    </row>
    <row r="72" spans="1:15" s="36" customFormat="1" ht="38.1" hidden="1" customHeight="1" x14ac:dyDescent="0.2">
      <c r="A72" s="27"/>
      <c r="B72" s="28"/>
      <c r="C72" s="29"/>
      <c r="D72" s="37"/>
      <c r="E72" s="29"/>
      <c r="F72" s="30"/>
      <c r="G72" s="31"/>
      <c r="H72" s="32"/>
      <c r="I72" s="277">
        <f t="shared" si="3"/>
        <v>0</v>
      </c>
      <c r="J72" s="33"/>
      <c r="K72" s="277">
        <f t="shared" si="5"/>
        <v>0</v>
      </c>
      <c r="L72" s="32">
        <f t="shared" si="4"/>
        <v>0</v>
      </c>
      <c r="M72" s="34"/>
      <c r="N72" s="34"/>
      <c r="O72" s="38"/>
    </row>
    <row r="73" spans="1:15" s="36" customFormat="1" ht="38.1" hidden="1" customHeight="1" x14ac:dyDescent="0.2">
      <c r="A73" s="27"/>
      <c r="B73" s="28"/>
      <c r="C73" s="29"/>
      <c r="D73" s="37"/>
      <c r="E73" s="29"/>
      <c r="F73" s="30"/>
      <c r="G73" s="31"/>
      <c r="H73" s="32"/>
      <c r="I73" s="277">
        <f t="shared" si="3"/>
        <v>0</v>
      </c>
      <c r="J73" s="33"/>
      <c r="K73" s="277">
        <f t="shared" si="5"/>
        <v>0</v>
      </c>
      <c r="L73" s="32">
        <f t="shared" si="4"/>
        <v>0</v>
      </c>
      <c r="M73" s="34"/>
      <c r="N73" s="34"/>
      <c r="O73" s="38"/>
    </row>
    <row r="74" spans="1:15" s="36" customFormat="1" ht="38.1" hidden="1" customHeight="1" x14ac:dyDescent="0.2">
      <c r="A74" s="27"/>
      <c r="B74" s="28"/>
      <c r="C74" s="29"/>
      <c r="D74" s="37"/>
      <c r="E74" s="29"/>
      <c r="F74" s="30"/>
      <c r="G74" s="31"/>
      <c r="H74" s="32"/>
      <c r="I74" s="277">
        <f t="shared" si="3"/>
        <v>0</v>
      </c>
      <c r="J74" s="33"/>
      <c r="K74" s="277">
        <f t="shared" si="5"/>
        <v>0</v>
      </c>
      <c r="L74" s="32">
        <f t="shared" si="4"/>
        <v>0</v>
      </c>
      <c r="M74" s="34"/>
      <c r="N74" s="34"/>
      <c r="O74" s="38"/>
    </row>
    <row r="75" spans="1:15" s="36" customFormat="1" ht="38.1" hidden="1" customHeight="1" x14ac:dyDescent="0.2">
      <c r="A75" s="27"/>
      <c r="B75" s="28"/>
      <c r="C75" s="29"/>
      <c r="D75" s="37"/>
      <c r="E75" s="29"/>
      <c r="F75" s="30"/>
      <c r="G75" s="31"/>
      <c r="H75" s="32"/>
      <c r="I75" s="277">
        <f t="shared" si="3"/>
        <v>0</v>
      </c>
      <c r="J75" s="33"/>
      <c r="K75" s="277">
        <f t="shared" si="5"/>
        <v>0</v>
      </c>
      <c r="L75" s="32">
        <f t="shared" si="4"/>
        <v>0</v>
      </c>
      <c r="M75" s="34"/>
      <c r="N75" s="34"/>
      <c r="O75" s="38"/>
    </row>
    <row r="76" spans="1:15" s="36" customFormat="1" ht="38.1" hidden="1" customHeight="1" x14ac:dyDescent="0.2">
      <c r="A76" s="27"/>
      <c r="B76" s="28"/>
      <c r="C76" s="29"/>
      <c r="D76" s="37"/>
      <c r="E76" s="29"/>
      <c r="F76" s="30"/>
      <c r="G76" s="31"/>
      <c r="H76" s="32"/>
      <c r="I76" s="277">
        <f t="shared" si="3"/>
        <v>0</v>
      </c>
      <c r="J76" s="33"/>
      <c r="K76" s="277">
        <f t="shared" si="5"/>
        <v>0</v>
      </c>
      <c r="L76" s="32">
        <f t="shared" si="4"/>
        <v>0</v>
      </c>
      <c r="M76" s="34"/>
      <c r="N76" s="34"/>
      <c r="O76" s="38"/>
    </row>
    <row r="77" spans="1:15" s="36" customFormat="1" ht="38.1" hidden="1" customHeight="1" x14ac:dyDescent="0.2">
      <c r="A77" s="27"/>
      <c r="B77" s="28"/>
      <c r="C77" s="29"/>
      <c r="D77" s="37"/>
      <c r="E77" s="29"/>
      <c r="F77" s="30"/>
      <c r="G77" s="31"/>
      <c r="H77" s="32"/>
      <c r="I77" s="277">
        <f t="shared" si="3"/>
        <v>0</v>
      </c>
      <c r="J77" s="33"/>
      <c r="K77" s="277">
        <f t="shared" si="5"/>
        <v>0</v>
      </c>
      <c r="L77" s="32">
        <f t="shared" si="4"/>
        <v>0</v>
      </c>
      <c r="M77" s="34"/>
      <c r="N77" s="34"/>
      <c r="O77" s="38"/>
    </row>
    <row r="78" spans="1:15" s="36" customFormat="1" ht="38.1" hidden="1" customHeight="1" x14ac:dyDescent="0.2">
      <c r="A78" s="27"/>
      <c r="B78" s="28"/>
      <c r="C78" s="29"/>
      <c r="D78" s="37"/>
      <c r="E78" s="29"/>
      <c r="F78" s="30"/>
      <c r="G78" s="31"/>
      <c r="H78" s="32"/>
      <c r="I78" s="277">
        <f t="shared" si="3"/>
        <v>0</v>
      </c>
      <c r="J78" s="33"/>
      <c r="K78" s="277">
        <f t="shared" si="5"/>
        <v>0</v>
      </c>
      <c r="L78" s="32">
        <f t="shared" si="4"/>
        <v>0</v>
      </c>
      <c r="M78" s="34"/>
      <c r="N78" s="34"/>
      <c r="O78" s="38"/>
    </row>
    <row r="79" spans="1:15" s="36" customFormat="1" ht="38.1" hidden="1" customHeight="1" x14ac:dyDescent="0.2">
      <c r="A79" s="27"/>
      <c r="B79" s="28"/>
      <c r="C79" s="29"/>
      <c r="D79" s="37"/>
      <c r="E79" s="29"/>
      <c r="F79" s="30"/>
      <c r="G79" s="31"/>
      <c r="H79" s="32"/>
      <c r="I79" s="277">
        <f t="shared" si="3"/>
        <v>0</v>
      </c>
      <c r="J79" s="33"/>
      <c r="K79" s="277">
        <f t="shared" si="5"/>
        <v>0</v>
      </c>
      <c r="L79" s="32">
        <f t="shared" si="4"/>
        <v>0</v>
      </c>
      <c r="M79" s="34"/>
      <c r="N79" s="34"/>
      <c r="O79" s="38"/>
    </row>
    <row r="80" spans="1:15" s="36" customFormat="1" ht="38.1" hidden="1" customHeight="1" x14ac:dyDescent="0.2">
      <c r="A80" s="27"/>
      <c r="B80" s="28"/>
      <c r="C80" s="29"/>
      <c r="D80" s="37"/>
      <c r="E80" s="29"/>
      <c r="F80" s="30"/>
      <c r="G80" s="31"/>
      <c r="H80" s="32"/>
      <c r="I80" s="277">
        <f t="shared" si="3"/>
        <v>0</v>
      </c>
      <c r="J80" s="33"/>
      <c r="K80" s="277">
        <f t="shared" si="5"/>
        <v>0</v>
      </c>
      <c r="L80" s="32">
        <f t="shared" si="4"/>
        <v>0</v>
      </c>
      <c r="M80" s="34"/>
      <c r="N80" s="34"/>
      <c r="O80" s="38"/>
    </row>
    <row r="81" spans="1:15" s="36" customFormat="1" ht="38.1" hidden="1" customHeight="1" x14ac:dyDescent="0.2">
      <c r="A81" s="27"/>
      <c r="B81" s="28"/>
      <c r="C81" s="29"/>
      <c r="D81" s="37"/>
      <c r="E81" s="29"/>
      <c r="F81" s="30"/>
      <c r="G81" s="31"/>
      <c r="H81" s="32"/>
      <c r="I81" s="277">
        <f t="shared" si="3"/>
        <v>0</v>
      </c>
      <c r="J81" s="33"/>
      <c r="K81" s="277">
        <f t="shared" si="5"/>
        <v>0</v>
      </c>
      <c r="L81" s="32">
        <f t="shared" si="4"/>
        <v>0</v>
      </c>
      <c r="M81" s="34"/>
      <c r="N81" s="34"/>
      <c r="O81" s="38"/>
    </row>
    <row r="82" spans="1:15" s="36" customFormat="1" ht="38.1" hidden="1" customHeight="1" x14ac:dyDescent="0.2">
      <c r="A82" s="27"/>
      <c r="B82" s="28"/>
      <c r="C82" s="29"/>
      <c r="D82" s="37"/>
      <c r="E82" s="29"/>
      <c r="F82" s="30"/>
      <c r="G82" s="31"/>
      <c r="H82" s="32"/>
      <c r="I82" s="277">
        <f t="shared" si="3"/>
        <v>0</v>
      </c>
      <c r="J82" s="33"/>
      <c r="K82" s="277">
        <f t="shared" si="5"/>
        <v>0</v>
      </c>
      <c r="L82" s="32">
        <f t="shared" si="4"/>
        <v>0</v>
      </c>
      <c r="M82" s="34"/>
      <c r="N82" s="34"/>
      <c r="O82" s="38"/>
    </row>
    <row r="83" spans="1:15" s="36" customFormat="1" ht="38.1" hidden="1" customHeight="1" x14ac:dyDescent="0.2">
      <c r="A83" s="27"/>
      <c r="B83" s="28"/>
      <c r="C83" s="29"/>
      <c r="D83" s="37"/>
      <c r="E83" s="29"/>
      <c r="F83" s="30"/>
      <c r="G83" s="31"/>
      <c r="H83" s="32"/>
      <c r="I83" s="277">
        <f t="shared" si="3"/>
        <v>0</v>
      </c>
      <c r="J83" s="33"/>
      <c r="K83" s="277">
        <f t="shared" si="5"/>
        <v>0</v>
      </c>
      <c r="L83" s="32">
        <f t="shared" si="4"/>
        <v>0</v>
      </c>
      <c r="M83" s="34"/>
      <c r="N83" s="34"/>
      <c r="O83" s="38"/>
    </row>
    <row r="84" spans="1:15" s="36" customFormat="1" ht="38.1" hidden="1" customHeight="1" x14ac:dyDescent="0.2">
      <c r="A84" s="27"/>
      <c r="B84" s="28"/>
      <c r="C84" s="29"/>
      <c r="D84" s="37"/>
      <c r="E84" s="29"/>
      <c r="F84" s="30"/>
      <c r="G84" s="31"/>
      <c r="H84" s="32"/>
      <c r="I84" s="277">
        <f t="shared" si="3"/>
        <v>0</v>
      </c>
      <c r="J84" s="33"/>
      <c r="K84" s="277">
        <f t="shared" si="5"/>
        <v>0</v>
      </c>
      <c r="L84" s="32">
        <f t="shared" si="4"/>
        <v>0</v>
      </c>
      <c r="M84" s="34"/>
      <c r="N84" s="34"/>
      <c r="O84" s="38"/>
    </row>
    <row r="85" spans="1:15" s="36" customFormat="1" ht="38.1" hidden="1" customHeight="1" x14ac:dyDescent="0.2">
      <c r="A85" s="27"/>
      <c r="B85" s="28"/>
      <c r="C85" s="29"/>
      <c r="D85" s="37"/>
      <c r="E85" s="29"/>
      <c r="F85" s="30"/>
      <c r="G85" s="31"/>
      <c r="H85" s="32"/>
      <c r="I85" s="277">
        <f t="shared" si="3"/>
        <v>0</v>
      </c>
      <c r="J85" s="33"/>
      <c r="K85" s="277">
        <f t="shared" si="5"/>
        <v>0</v>
      </c>
      <c r="L85" s="32">
        <f t="shared" si="4"/>
        <v>0</v>
      </c>
      <c r="M85" s="34"/>
      <c r="N85" s="34"/>
      <c r="O85" s="38"/>
    </row>
    <row r="86" spans="1:15" s="36" customFormat="1" ht="38.1" hidden="1" customHeight="1" x14ac:dyDescent="0.2">
      <c r="A86" s="27"/>
      <c r="B86" s="28"/>
      <c r="C86" s="29"/>
      <c r="D86" s="37"/>
      <c r="E86" s="29"/>
      <c r="F86" s="30"/>
      <c r="G86" s="31"/>
      <c r="H86" s="32"/>
      <c r="I86" s="277">
        <f t="shared" si="3"/>
        <v>0</v>
      </c>
      <c r="J86" s="33"/>
      <c r="K86" s="277">
        <f t="shared" si="5"/>
        <v>0</v>
      </c>
      <c r="L86" s="32">
        <f t="shared" si="4"/>
        <v>0</v>
      </c>
      <c r="M86" s="34"/>
      <c r="N86" s="34"/>
      <c r="O86" s="38"/>
    </row>
    <row r="87" spans="1:15" s="36" customFormat="1" ht="38.1" hidden="1" customHeight="1" x14ac:dyDescent="0.2">
      <c r="A87" s="27"/>
      <c r="B87" s="28"/>
      <c r="C87" s="29"/>
      <c r="D87" s="37"/>
      <c r="E87" s="29"/>
      <c r="F87" s="30"/>
      <c r="G87" s="31"/>
      <c r="H87" s="32"/>
      <c r="I87" s="277">
        <f t="shared" si="3"/>
        <v>0</v>
      </c>
      <c r="J87" s="33"/>
      <c r="K87" s="277">
        <f t="shared" si="5"/>
        <v>0</v>
      </c>
      <c r="L87" s="32">
        <f t="shared" si="4"/>
        <v>0</v>
      </c>
      <c r="M87" s="34"/>
      <c r="N87" s="34"/>
      <c r="O87" s="38"/>
    </row>
    <row r="88" spans="1:15" s="36" customFormat="1" ht="38.1" hidden="1" customHeight="1" x14ac:dyDescent="0.2">
      <c r="A88" s="27"/>
      <c r="B88" s="28"/>
      <c r="C88" s="29"/>
      <c r="D88" s="37"/>
      <c r="E88" s="29"/>
      <c r="F88" s="30"/>
      <c r="G88" s="31"/>
      <c r="H88" s="32"/>
      <c r="I88" s="277">
        <f t="shared" si="3"/>
        <v>0</v>
      </c>
      <c r="J88" s="33"/>
      <c r="K88" s="277">
        <f t="shared" si="5"/>
        <v>0</v>
      </c>
      <c r="L88" s="32">
        <f t="shared" si="4"/>
        <v>0</v>
      </c>
      <c r="M88" s="34"/>
      <c r="N88" s="34"/>
      <c r="O88" s="38"/>
    </row>
    <row r="89" spans="1:15" s="36" customFormat="1" ht="38.1" hidden="1" customHeight="1" x14ac:dyDescent="0.2">
      <c r="A89" s="27"/>
      <c r="B89" s="28"/>
      <c r="C89" s="29"/>
      <c r="D89" s="37"/>
      <c r="E89" s="29"/>
      <c r="F89" s="30"/>
      <c r="G89" s="31"/>
      <c r="H89" s="32"/>
      <c r="I89" s="277">
        <f t="shared" si="3"/>
        <v>0</v>
      </c>
      <c r="J89" s="33"/>
      <c r="K89" s="277">
        <f t="shared" si="5"/>
        <v>0</v>
      </c>
      <c r="L89" s="32">
        <f t="shared" si="4"/>
        <v>0</v>
      </c>
      <c r="M89" s="34"/>
      <c r="N89" s="34"/>
      <c r="O89" s="38"/>
    </row>
    <row r="90" spans="1:15" s="36" customFormat="1" ht="38.1" hidden="1" customHeight="1" x14ac:dyDescent="0.2">
      <c r="A90" s="27"/>
      <c r="B90" s="28"/>
      <c r="C90" s="29"/>
      <c r="D90" s="37"/>
      <c r="E90" s="29"/>
      <c r="F90" s="30"/>
      <c r="G90" s="31"/>
      <c r="H90" s="32"/>
      <c r="I90" s="277">
        <f t="shared" si="3"/>
        <v>0</v>
      </c>
      <c r="J90" s="33"/>
      <c r="K90" s="277">
        <f t="shared" si="5"/>
        <v>0</v>
      </c>
      <c r="L90" s="32">
        <f t="shared" si="4"/>
        <v>0</v>
      </c>
      <c r="M90" s="34"/>
      <c r="N90" s="34"/>
      <c r="O90" s="38"/>
    </row>
    <row r="91" spans="1:15" s="36" customFormat="1" ht="38.1" hidden="1" customHeight="1" x14ac:dyDescent="0.2">
      <c r="A91" s="27"/>
      <c r="B91" s="28"/>
      <c r="C91" s="29"/>
      <c r="D91" s="37"/>
      <c r="E91" s="29"/>
      <c r="F91" s="30"/>
      <c r="G91" s="31"/>
      <c r="H91" s="32"/>
      <c r="I91" s="277">
        <f t="shared" si="3"/>
        <v>0</v>
      </c>
      <c r="J91" s="33"/>
      <c r="K91" s="277">
        <f t="shared" si="5"/>
        <v>0</v>
      </c>
      <c r="L91" s="32">
        <f t="shared" si="4"/>
        <v>0</v>
      </c>
      <c r="M91" s="34"/>
      <c r="N91" s="34"/>
      <c r="O91" s="38"/>
    </row>
    <row r="92" spans="1:15" s="36" customFormat="1" ht="38.1" hidden="1" customHeight="1" x14ac:dyDescent="0.2">
      <c r="A92" s="27"/>
      <c r="B92" s="28"/>
      <c r="C92" s="29"/>
      <c r="D92" s="37"/>
      <c r="E92" s="29"/>
      <c r="F92" s="30"/>
      <c r="G92" s="31"/>
      <c r="H92" s="32"/>
      <c r="I92" s="277">
        <f t="shared" si="3"/>
        <v>0</v>
      </c>
      <c r="J92" s="33"/>
      <c r="K92" s="277">
        <f t="shared" si="5"/>
        <v>0</v>
      </c>
      <c r="L92" s="32">
        <f t="shared" si="4"/>
        <v>0</v>
      </c>
      <c r="M92" s="34"/>
      <c r="N92" s="34"/>
      <c r="O92" s="38"/>
    </row>
    <row r="93" spans="1:15" s="36" customFormat="1" ht="38.1" hidden="1" customHeight="1" x14ac:dyDescent="0.2">
      <c r="A93" s="27"/>
      <c r="B93" s="28"/>
      <c r="C93" s="29"/>
      <c r="D93" s="37"/>
      <c r="E93" s="29"/>
      <c r="F93" s="30"/>
      <c r="G93" s="31"/>
      <c r="H93" s="32"/>
      <c r="I93" s="277">
        <f t="shared" si="3"/>
        <v>0</v>
      </c>
      <c r="J93" s="33"/>
      <c r="K93" s="277">
        <f t="shared" si="5"/>
        <v>0</v>
      </c>
      <c r="L93" s="32">
        <f t="shared" si="4"/>
        <v>0</v>
      </c>
      <c r="M93" s="34"/>
      <c r="N93" s="34"/>
      <c r="O93" s="38"/>
    </row>
    <row r="94" spans="1:15" s="36" customFormat="1" ht="38.1" hidden="1" customHeight="1" x14ac:dyDescent="0.2">
      <c r="A94" s="27"/>
      <c r="B94" s="28"/>
      <c r="C94" s="29"/>
      <c r="D94" s="37"/>
      <c r="E94" s="29"/>
      <c r="F94" s="30"/>
      <c r="G94" s="31"/>
      <c r="H94" s="32"/>
      <c r="I94" s="277">
        <f t="shared" si="3"/>
        <v>0</v>
      </c>
      <c r="J94" s="33"/>
      <c r="K94" s="277">
        <f t="shared" si="5"/>
        <v>0</v>
      </c>
      <c r="L94" s="32">
        <f t="shared" si="4"/>
        <v>0</v>
      </c>
      <c r="M94" s="34"/>
      <c r="N94" s="34"/>
      <c r="O94" s="38"/>
    </row>
    <row r="95" spans="1:15" s="36" customFormat="1" ht="38.1" hidden="1" customHeight="1" x14ac:dyDescent="0.2">
      <c r="A95" s="27"/>
      <c r="B95" s="28"/>
      <c r="C95" s="29"/>
      <c r="D95" s="37"/>
      <c r="E95" s="29"/>
      <c r="F95" s="30"/>
      <c r="G95" s="31"/>
      <c r="H95" s="32"/>
      <c r="I95" s="277">
        <f t="shared" si="3"/>
        <v>0</v>
      </c>
      <c r="J95" s="33"/>
      <c r="K95" s="277">
        <f t="shared" si="5"/>
        <v>0</v>
      </c>
      <c r="L95" s="32">
        <f t="shared" si="4"/>
        <v>0</v>
      </c>
      <c r="M95" s="34"/>
      <c r="N95" s="34"/>
      <c r="O95" s="38"/>
    </row>
    <row r="96" spans="1:15" s="36" customFormat="1" ht="38.1" hidden="1" customHeight="1" x14ac:dyDescent="0.2">
      <c r="A96" s="27"/>
      <c r="B96" s="28"/>
      <c r="C96" s="29"/>
      <c r="D96" s="37"/>
      <c r="E96" s="29"/>
      <c r="F96" s="30"/>
      <c r="G96" s="31"/>
      <c r="H96" s="32"/>
      <c r="I96" s="277">
        <f t="shared" si="3"/>
        <v>0</v>
      </c>
      <c r="J96" s="33"/>
      <c r="K96" s="277">
        <f t="shared" si="5"/>
        <v>0</v>
      </c>
      <c r="L96" s="32">
        <f t="shared" si="4"/>
        <v>0</v>
      </c>
      <c r="M96" s="34"/>
      <c r="N96" s="34"/>
      <c r="O96" s="38"/>
    </row>
    <row r="97" spans="1:15" s="36" customFormat="1" ht="38.1" hidden="1" customHeight="1" x14ac:dyDescent="0.2">
      <c r="A97" s="27"/>
      <c r="B97" s="28"/>
      <c r="C97" s="29"/>
      <c r="D97" s="37"/>
      <c r="E97" s="29"/>
      <c r="F97" s="30"/>
      <c r="G97" s="31"/>
      <c r="H97" s="32"/>
      <c r="I97" s="277">
        <f t="shared" si="3"/>
        <v>0</v>
      </c>
      <c r="J97" s="33"/>
      <c r="K97" s="277">
        <f t="shared" si="5"/>
        <v>0</v>
      </c>
      <c r="L97" s="32">
        <f t="shared" si="4"/>
        <v>0</v>
      </c>
      <c r="M97" s="34"/>
      <c r="N97" s="34"/>
      <c r="O97" s="38"/>
    </row>
    <row r="98" spans="1:15" s="36" customFormat="1" ht="38.1" hidden="1" customHeight="1" x14ac:dyDescent="0.2">
      <c r="A98" s="27"/>
      <c r="B98" s="28"/>
      <c r="C98" s="29"/>
      <c r="D98" s="37"/>
      <c r="E98" s="29"/>
      <c r="F98" s="30"/>
      <c r="G98" s="31"/>
      <c r="H98" s="32"/>
      <c r="I98" s="277">
        <f t="shared" si="3"/>
        <v>0</v>
      </c>
      <c r="J98" s="33"/>
      <c r="K98" s="277">
        <f t="shared" si="5"/>
        <v>0</v>
      </c>
      <c r="L98" s="32">
        <f t="shared" si="4"/>
        <v>0</v>
      </c>
      <c r="M98" s="34"/>
      <c r="N98" s="34"/>
      <c r="O98" s="38"/>
    </row>
    <row r="99" spans="1:15" s="36" customFormat="1" ht="38.1" hidden="1" customHeight="1" x14ac:dyDescent="0.2">
      <c r="A99" s="27"/>
      <c r="B99" s="28"/>
      <c r="C99" s="29"/>
      <c r="D99" s="37"/>
      <c r="E99" s="29"/>
      <c r="F99" s="30"/>
      <c r="G99" s="31"/>
      <c r="H99" s="32"/>
      <c r="I99" s="277">
        <f t="shared" si="3"/>
        <v>0</v>
      </c>
      <c r="J99" s="33"/>
      <c r="K99" s="277">
        <f t="shared" si="5"/>
        <v>0</v>
      </c>
      <c r="L99" s="32">
        <f t="shared" si="4"/>
        <v>0</v>
      </c>
      <c r="M99" s="34"/>
      <c r="N99" s="34"/>
      <c r="O99" s="38"/>
    </row>
    <row r="100" spans="1:15" s="36" customFormat="1" ht="38.1" hidden="1" customHeight="1" x14ac:dyDescent="0.2">
      <c r="A100" s="27"/>
      <c r="B100" s="28"/>
      <c r="C100" s="29"/>
      <c r="D100" s="37"/>
      <c r="E100" s="29"/>
      <c r="F100" s="30"/>
      <c r="G100" s="31"/>
      <c r="H100" s="32"/>
      <c r="I100" s="277">
        <f t="shared" si="3"/>
        <v>0</v>
      </c>
      <c r="J100" s="33"/>
      <c r="K100" s="277">
        <f t="shared" si="5"/>
        <v>0</v>
      </c>
      <c r="L100" s="32">
        <f t="shared" si="4"/>
        <v>0</v>
      </c>
      <c r="M100" s="34"/>
      <c r="N100" s="34"/>
      <c r="O100" s="38"/>
    </row>
    <row r="101" spans="1:15" s="36" customFormat="1" ht="38.1" hidden="1" customHeight="1" x14ac:dyDescent="0.2">
      <c r="A101" s="27"/>
      <c r="B101" s="28"/>
      <c r="C101" s="29"/>
      <c r="D101" s="37"/>
      <c r="E101" s="29"/>
      <c r="F101" s="30"/>
      <c r="G101" s="31"/>
      <c r="H101" s="32"/>
      <c r="I101" s="277">
        <f t="shared" si="3"/>
        <v>0</v>
      </c>
      <c r="J101" s="33"/>
      <c r="K101" s="277">
        <f t="shared" si="5"/>
        <v>0</v>
      </c>
      <c r="L101" s="32">
        <f t="shared" si="4"/>
        <v>0</v>
      </c>
      <c r="M101" s="34"/>
      <c r="N101" s="34"/>
      <c r="O101" s="38"/>
    </row>
    <row r="102" spans="1:15" s="36" customFormat="1" ht="38.1" hidden="1" customHeight="1" x14ac:dyDescent="0.2">
      <c r="A102" s="27"/>
      <c r="B102" s="28"/>
      <c r="C102" s="29"/>
      <c r="D102" s="37"/>
      <c r="E102" s="29"/>
      <c r="F102" s="30"/>
      <c r="G102" s="31"/>
      <c r="H102" s="32"/>
      <c r="I102" s="277">
        <f t="shared" si="3"/>
        <v>0</v>
      </c>
      <c r="J102" s="33"/>
      <c r="K102" s="277">
        <f t="shared" si="5"/>
        <v>0</v>
      </c>
      <c r="L102" s="32">
        <f t="shared" si="4"/>
        <v>0</v>
      </c>
      <c r="M102" s="34"/>
      <c r="N102" s="34"/>
      <c r="O102" s="38"/>
    </row>
    <row r="103" spans="1:15" s="36" customFormat="1" ht="38.1" hidden="1" customHeight="1" x14ac:dyDescent="0.2">
      <c r="A103" s="27"/>
      <c r="B103" s="28"/>
      <c r="C103" s="29"/>
      <c r="D103" s="37"/>
      <c r="E103" s="29"/>
      <c r="F103" s="30"/>
      <c r="G103" s="31"/>
      <c r="H103" s="32"/>
      <c r="I103" s="277">
        <f t="shared" si="3"/>
        <v>0</v>
      </c>
      <c r="J103" s="33"/>
      <c r="K103" s="277">
        <f t="shared" si="5"/>
        <v>0</v>
      </c>
      <c r="L103" s="32">
        <f t="shared" si="4"/>
        <v>0</v>
      </c>
      <c r="M103" s="34"/>
      <c r="N103" s="34"/>
      <c r="O103" s="38"/>
    </row>
    <row r="104" spans="1:15" s="36" customFormat="1" ht="38.1" hidden="1" customHeight="1" x14ac:dyDescent="0.2">
      <c r="A104" s="27"/>
      <c r="B104" s="28"/>
      <c r="C104" s="29"/>
      <c r="D104" s="37"/>
      <c r="E104" s="29"/>
      <c r="F104" s="30"/>
      <c r="G104" s="31"/>
      <c r="H104" s="32"/>
      <c r="I104" s="277">
        <f t="shared" si="3"/>
        <v>0</v>
      </c>
      <c r="J104" s="33"/>
      <c r="K104" s="277">
        <f t="shared" si="5"/>
        <v>0</v>
      </c>
      <c r="L104" s="32">
        <f t="shared" si="4"/>
        <v>0</v>
      </c>
      <c r="M104" s="34"/>
      <c r="N104" s="34"/>
      <c r="O104" s="38"/>
    </row>
    <row r="105" spans="1:15" s="36" customFormat="1" ht="38.1" hidden="1" customHeight="1" x14ac:dyDescent="0.2">
      <c r="A105" s="27"/>
      <c r="B105" s="28"/>
      <c r="C105" s="29"/>
      <c r="D105" s="37"/>
      <c r="E105" s="29"/>
      <c r="F105" s="30"/>
      <c r="G105" s="31"/>
      <c r="H105" s="32"/>
      <c r="I105" s="277">
        <f t="shared" si="3"/>
        <v>0</v>
      </c>
      <c r="J105" s="33"/>
      <c r="K105" s="277">
        <f t="shared" si="5"/>
        <v>0</v>
      </c>
      <c r="L105" s="32">
        <f t="shared" si="4"/>
        <v>0</v>
      </c>
      <c r="M105" s="34"/>
      <c r="N105" s="34"/>
      <c r="O105" s="38"/>
    </row>
    <row r="106" spans="1:15" s="36" customFormat="1" ht="38.1" hidden="1" customHeight="1" x14ac:dyDescent="0.2">
      <c r="A106" s="27"/>
      <c r="B106" s="28"/>
      <c r="C106" s="29"/>
      <c r="D106" s="37"/>
      <c r="E106" s="29"/>
      <c r="F106" s="30"/>
      <c r="G106" s="31"/>
      <c r="H106" s="32"/>
      <c r="I106" s="277">
        <f t="shared" si="3"/>
        <v>0</v>
      </c>
      <c r="J106" s="33"/>
      <c r="K106" s="277">
        <f t="shared" si="5"/>
        <v>0</v>
      </c>
      <c r="L106" s="32">
        <f t="shared" si="4"/>
        <v>0</v>
      </c>
      <c r="M106" s="34"/>
      <c r="N106" s="34"/>
      <c r="O106" s="38"/>
    </row>
    <row r="107" spans="1:15" s="36" customFormat="1" ht="38.1" hidden="1" customHeight="1" x14ac:dyDescent="0.2">
      <c r="A107" s="27"/>
      <c r="B107" s="28"/>
      <c r="C107" s="29"/>
      <c r="D107" s="37"/>
      <c r="E107" s="29"/>
      <c r="F107" s="30"/>
      <c r="G107" s="31"/>
      <c r="H107" s="32"/>
      <c r="I107" s="277">
        <f t="shared" si="3"/>
        <v>0</v>
      </c>
      <c r="J107" s="33"/>
      <c r="K107" s="277">
        <f t="shared" si="5"/>
        <v>0</v>
      </c>
      <c r="L107" s="32">
        <f t="shared" si="4"/>
        <v>0</v>
      </c>
      <c r="M107" s="34"/>
      <c r="N107" s="34"/>
      <c r="O107" s="38"/>
    </row>
    <row r="108" spans="1:15" s="36" customFormat="1" ht="38.1" hidden="1" customHeight="1" x14ac:dyDescent="0.2">
      <c r="A108" s="27"/>
      <c r="B108" s="28"/>
      <c r="C108" s="29"/>
      <c r="D108" s="37"/>
      <c r="E108" s="29"/>
      <c r="F108" s="30"/>
      <c r="G108" s="31"/>
      <c r="H108" s="32"/>
      <c r="I108" s="277">
        <f t="shared" si="3"/>
        <v>0</v>
      </c>
      <c r="J108" s="33"/>
      <c r="K108" s="277">
        <f t="shared" si="5"/>
        <v>0</v>
      </c>
      <c r="L108" s="32">
        <f t="shared" si="4"/>
        <v>0</v>
      </c>
      <c r="M108" s="34"/>
      <c r="N108" s="34"/>
      <c r="O108" s="38"/>
    </row>
    <row r="109" spans="1:15" s="36" customFormat="1" ht="38.1" hidden="1" customHeight="1" x14ac:dyDescent="0.2">
      <c r="A109" s="27"/>
      <c r="B109" s="28"/>
      <c r="C109" s="29"/>
      <c r="D109" s="37"/>
      <c r="E109" s="29"/>
      <c r="F109" s="30"/>
      <c r="G109" s="31"/>
      <c r="H109" s="32"/>
      <c r="I109" s="277">
        <f t="shared" si="3"/>
        <v>0</v>
      </c>
      <c r="J109" s="33"/>
      <c r="K109" s="277">
        <f t="shared" si="5"/>
        <v>0</v>
      </c>
      <c r="L109" s="32">
        <f t="shared" si="4"/>
        <v>0</v>
      </c>
      <c r="M109" s="34"/>
      <c r="N109" s="34"/>
      <c r="O109" s="38"/>
    </row>
    <row r="110" spans="1:15" s="36" customFormat="1" ht="38.1" hidden="1" customHeight="1" x14ac:dyDescent="0.2">
      <c r="A110" s="27"/>
      <c r="B110" s="28"/>
      <c r="C110" s="29"/>
      <c r="D110" s="37"/>
      <c r="E110" s="29"/>
      <c r="F110" s="30"/>
      <c r="G110" s="31"/>
      <c r="H110" s="32"/>
      <c r="I110" s="277">
        <f t="shared" si="3"/>
        <v>0</v>
      </c>
      <c r="J110" s="33"/>
      <c r="K110" s="277">
        <f t="shared" si="5"/>
        <v>0</v>
      </c>
      <c r="L110" s="32">
        <f t="shared" si="4"/>
        <v>0</v>
      </c>
      <c r="M110" s="34"/>
      <c r="N110" s="34"/>
      <c r="O110" s="38"/>
    </row>
    <row r="111" spans="1:15" s="36" customFormat="1" ht="38.1" hidden="1" customHeight="1" x14ac:dyDescent="0.2">
      <c r="A111" s="27"/>
      <c r="B111" s="28"/>
      <c r="C111" s="29"/>
      <c r="D111" s="37"/>
      <c r="E111" s="29"/>
      <c r="F111" s="30"/>
      <c r="G111" s="31"/>
      <c r="H111" s="32"/>
      <c r="I111" s="277">
        <f t="shared" si="3"/>
        <v>0</v>
      </c>
      <c r="J111" s="33"/>
      <c r="K111" s="277">
        <f t="shared" si="5"/>
        <v>0</v>
      </c>
      <c r="L111" s="32">
        <f t="shared" si="4"/>
        <v>0</v>
      </c>
      <c r="M111" s="34"/>
      <c r="N111" s="34"/>
      <c r="O111" s="38"/>
    </row>
    <row r="112" spans="1:15" s="36" customFormat="1" ht="38.1" hidden="1" customHeight="1" x14ac:dyDescent="0.2">
      <c r="A112" s="27"/>
      <c r="B112" s="28"/>
      <c r="C112" s="29"/>
      <c r="D112" s="37"/>
      <c r="E112" s="29"/>
      <c r="F112" s="30"/>
      <c r="G112" s="31"/>
      <c r="H112" s="32"/>
      <c r="I112" s="277">
        <f t="shared" si="3"/>
        <v>0</v>
      </c>
      <c r="J112" s="33"/>
      <c r="K112" s="277">
        <f t="shared" si="5"/>
        <v>0</v>
      </c>
      <c r="L112" s="32">
        <f t="shared" si="4"/>
        <v>0</v>
      </c>
      <c r="M112" s="34"/>
      <c r="N112" s="34"/>
      <c r="O112" s="38"/>
    </row>
    <row r="113" spans="1:15" s="36" customFormat="1" ht="38.1" hidden="1" customHeight="1" x14ac:dyDescent="0.2">
      <c r="A113" s="27"/>
      <c r="B113" s="28"/>
      <c r="C113" s="29"/>
      <c r="D113" s="37"/>
      <c r="E113" s="29"/>
      <c r="F113" s="30"/>
      <c r="G113" s="31"/>
      <c r="H113" s="32"/>
      <c r="I113" s="277">
        <f t="shared" si="3"/>
        <v>0</v>
      </c>
      <c r="J113" s="33"/>
      <c r="K113" s="277">
        <f t="shared" si="5"/>
        <v>0</v>
      </c>
      <c r="L113" s="32">
        <f t="shared" si="4"/>
        <v>0</v>
      </c>
      <c r="M113" s="34"/>
      <c r="N113" s="34"/>
      <c r="O113" s="38"/>
    </row>
    <row r="114" spans="1:15" s="36" customFormat="1" ht="38.1" hidden="1" customHeight="1" x14ac:dyDescent="0.2">
      <c r="A114" s="27"/>
      <c r="B114" s="28"/>
      <c r="C114" s="29"/>
      <c r="D114" s="37"/>
      <c r="E114" s="29"/>
      <c r="F114" s="30"/>
      <c r="G114" s="31"/>
      <c r="H114" s="32"/>
      <c r="I114" s="277">
        <f t="shared" si="3"/>
        <v>0</v>
      </c>
      <c r="J114" s="33"/>
      <c r="K114" s="277">
        <f t="shared" si="5"/>
        <v>0</v>
      </c>
      <c r="L114" s="32">
        <f t="shared" si="4"/>
        <v>0</v>
      </c>
      <c r="M114" s="34"/>
      <c r="N114" s="34"/>
      <c r="O114" s="38"/>
    </row>
    <row r="115" spans="1:15" s="36" customFormat="1" ht="38.1" hidden="1" customHeight="1" x14ac:dyDescent="0.2">
      <c r="A115" s="27"/>
      <c r="B115" s="28"/>
      <c r="C115" s="29"/>
      <c r="D115" s="37"/>
      <c r="E115" s="29"/>
      <c r="F115" s="30"/>
      <c r="G115" s="31"/>
      <c r="H115" s="32"/>
      <c r="I115" s="277">
        <f t="shared" si="3"/>
        <v>0</v>
      </c>
      <c r="J115" s="33"/>
      <c r="K115" s="277">
        <f t="shared" si="5"/>
        <v>0</v>
      </c>
      <c r="L115" s="32">
        <f t="shared" si="4"/>
        <v>0</v>
      </c>
      <c r="M115" s="34"/>
      <c r="N115" s="34"/>
      <c r="O115" s="38"/>
    </row>
    <row r="116" spans="1:15" s="36" customFormat="1" ht="38.1" hidden="1" customHeight="1" x14ac:dyDescent="0.2">
      <c r="A116" s="27"/>
      <c r="B116" s="28"/>
      <c r="C116" s="29"/>
      <c r="D116" s="37"/>
      <c r="E116" s="29"/>
      <c r="F116" s="30"/>
      <c r="G116" s="31"/>
      <c r="H116" s="32"/>
      <c r="I116" s="277">
        <f t="shared" si="3"/>
        <v>0</v>
      </c>
      <c r="J116" s="33"/>
      <c r="K116" s="277">
        <f t="shared" si="5"/>
        <v>0</v>
      </c>
      <c r="L116" s="32">
        <f t="shared" si="4"/>
        <v>0</v>
      </c>
      <c r="M116" s="34"/>
      <c r="N116" s="34"/>
      <c r="O116" s="38"/>
    </row>
    <row r="117" spans="1:15" s="36" customFormat="1" ht="38.1" hidden="1" customHeight="1" x14ac:dyDescent="0.2">
      <c r="A117" s="27"/>
      <c r="B117" s="28"/>
      <c r="C117" s="29"/>
      <c r="D117" s="37"/>
      <c r="E117" s="29"/>
      <c r="F117" s="30"/>
      <c r="G117" s="31"/>
      <c r="H117" s="32"/>
      <c r="I117" s="277">
        <f t="shared" si="3"/>
        <v>0</v>
      </c>
      <c r="J117" s="33"/>
      <c r="K117" s="277">
        <f t="shared" si="5"/>
        <v>0</v>
      </c>
      <c r="L117" s="32">
        <f t="shared" si="4"/>
        <v>0</v>
      </c>
      <c r="M117" s="34"/>
      <c r="N117" s="34"/>
      <c r="O117" s="38"/>
    </row>
    <row r="118" spans="1:15" s="36" customFormat="1" ht="38.1" hidden="1" customHeight="1" x14ac:dyDescent="0.2">
      <c r="A118" s="27"/>
      <c r="B118" s="28"/>
      <c r="C118" s="29"/>
      <c r="D118" s="37"/>
      <c r="E118" s="29"/>
      <c r="F118" s="30"/>
      <c r="G118" s="31"/>
      <c r="H118" s="32"/>
      <c r="I118" s="277">
        <f t="shared" si="3"/>
        <v>0</v>
      </c>
      <c r="J118" s="33"/>
      <c r="K118" s="277">
        <f t="shared" si="5"/>
        <v>0</v>
      </c>
      <c r="L118" s="32">
        <f t="shared" si="4"/>
        <v>0</v>
      </c>
      <c r="M118" s="34"/>
      <c r="N118" s="34"/>
      <c r="O118" s="38"/>
    </row>
    <row r="119" spans="1:15" s="36" customFormat="1" ht="38.1" hidden="1" customHeight="1" x14ac:dyDescent="0.2">
      <c r="A119" s="27"/>
      <c r="B119" s="28"/>
      <c r="C119" s="29"/>
      <c r="D119" s="37"/>
      <c r="E119" s="29"/>
      <c r="F119" s="30"/>
      <c r="G119" s="31"/>
      <c r="H119" s="32"/>
      <c r="I119" s="277">
        <f t="shared" si="3"/>
        <v>0</v>
      </c>
      <c r="J119" s="33"/>
      <c r="K119" s="277">
        <f t="shared" si="5"/>
        <v>0</v>
      </c>
      <c r="L119" s="32">
        <f t="shared" si="4"/>
        <v>0</v>
      </c>
      <c r="M119" s="34"/>
      <c r="N119" s="34"/>
      <c r="O119" s="38"/>
    </row>
    <row r="120" spans="1:15" s="36" customFormat="1" ht="38.1" hidden="1" customHeight="1" x14ac:dyDescent="0.2">
      <c r="A120" s="27"/>
      <c r="B120" s="28"/>
      <c r="C120" s="29"/>
      <c r="D120" s="37"/>
      <c r="E120" s="29"/>
      <c r="F120" s="30"/>
      <c r="G120" s="31"/>
      <c r="H120" s="32"/>
      <c r="I120" s="277">
        <f t="shared" si="3"/>
        <v>0</v>
      </c>
      <c r="J120" s="33"/>
      <c r="K120" s="277">
        <f t="shared" si="5"/>
        <v>0</v>
      </c>
      <c r="L120" s="32">
        <f t="shared" si="4"/>
        <v>0</v>
      </c>
      <c r="M120" s="34"/>
      <c r="N120" s="34"/>
      <c r="O120" s="38"/>
    </row>
    <row r="121" spans="1:15" s="36" customFormat="1" ht="38.1" hidden="1" customHeight="1" x14ac:dyDescent="0.2">
      <c r="A121" s="27"/>
      <c r="B121" s="28"/>
      <c r="C121" s="29"/>
      <c r="D121" s="37"/>
      <c r="E121" s="29"/>
      <c r="F121" s="30"/>
      <c r="G121" s="31"/>
      <c r="H121" s="32"/>
      <c r="I121" s="277">
        <f t="shared" si="3"/>
        <v>0</v>
      </c>
      <c r="J121" s="33"/>
      <c r="K121" s="277">
        <f t="shared" si="5"/>
        <v>0</v>
      </c>
      <c r="L121" s="32">
        <f t="shared" si="4"/>
        <v>0</v>
      </c>
      <c r="M121" s="34"/>
      <c r="N121" s="34"/>
      <c r="O121" s="38"/>
    </row>
    <row r="122" spans="1:15" s="36" customFormat="1" ht="38.1" hidden="1" customHeight="1" x14ac:dyDescent="0.2">
      <c r="A122" s="27"/>
      <c r="B122" s="28"/>
      <c r="C122" s="29"/>
      <c r="D122" s="37"/>
      <c r="E122" s="29"/>
      <c r="F122" s="30"/>
      <c r="G122" s="31"/>
      <c r="H122" s="32"/>
      <c r="I122" s="277">
        <f t="shared" si="3"/>
        <v>0</v>
      </c>
      <c r="J122" s="33"/>
      <c r="K122" s="277">
        <f t="shared" si="5"/>
        <v>0</v>
      </c>
      <c r="L122" s="32">
        <f t="shared" si="4"/>
        <v>0</v>
      </c>
      <c r="M122" s="34"/>
      <c r="N122" s="34"/>
      <c r="O122" s="38"/>
    </row>
    <row r="123" spans="1:15" s="36" customFormat="1" ht="38.1" hidden="1" customHeight="1" x14ac:dyDescent="0.2">
      <c r="A123" s="27"/>
      <c r="B123" s="28"/>
      <c r="C123" s="29"/>
      <c r="D123" s="37"/>
      <c r="E123" s="29"/>
      <c r="F123" s="30"/>
      <c r="G123" s="31"/>
      <c r="H123" s="32"/>
      <c r="I123" s="277">
        <f t="shared" si="3"/>
        <v>0</v>
      </c>
      <c r="J123" s="33"/>
      <c r="K123" s="277">
        <f t="shared" si="5"/>
        <v>0</v>
      </c>
      <c r="L123" s="32">
        <f t="shared" si="4"/>
        <v>0</v>
      </c>
      <c r="M123" s="34"/>
      <c r="N123" s="34"/>
      <c r="O123" s="38"/>
    </row>
    <row r="124" spans="1:15" s="36" customFormat="1" ht="38.1" hidden="1" customHeight="1" x14ac:dyDescent="0.2">
      <c r="A124" s="27"/>
      <c r="B124" s="28"/>
      <c r="C124" s="29"/>
      <c r="D124" s="37"/>
      <c r="E124" s="29"/>
      <c r="F124" s="30"/>
      <c r="G124" s="31"/>
      <c r="H124" s="32"/>
      <c r="I124" s="277">
        <f t="shared" si="3"/>
        <v>0</v>
      </c>
      <c r="J124" s="33"/>
      <c r="K124" s="277">
        <f t="shared" si="5"/>
        <v>0</v>
      </c>
      <c r="L124" s="32">
        <f t="shared" si="4"/>
        <v>0</v>
      </c>
      <c r="M124" s="34"/>
      <c r="N124" s="34"/>
      <c r="O124" s="38"/>
    </row>
    <row r="125" spans="1:15" s="36" customFormat="1" ht="38.1" hidden="1" customHeight="1" x14ac:dyDescent="0.2">
      <c r="A125" s="27"/>
      <c r="B125" s="28"/>
      <c r="C125" s="29"/>
      <c r="D125" s="37"/>
      <c r="E125" s="29"/>
      <c r="F125" s="30"/>
      <c r="G125" s="31"/>
      <c r="H125" s="32"/>
      <c r="I125" s="277">
        <f t="shared" si="3"/>
        <v>0</v>
      </c>
      <c r="J125" s="33"/>
      <c r="K125" s="277">
        <f t="shared" si="5"/>
        <v>0</v>
      </c>
      <c r="L125" s="32">
        <f t="shared" si="4"/>
        <v>0</v>
      </c>
      <c r="M125" s="34"/>
      <c r="N125" s="34"/>
      <c r="O125" s="38"/>
    </row>
    <row r="126" spans="1:15" s="36" customFormat="1" ht="38.1" hidden="1" customHeight="1" x14ac:dyDescent="0.2">
      <c r="A126" s="27"/>
      <c r="B126" s="28"/>
      <c r="C126" s="29"/>
      <c r="D126" s="37"/>
      <c r="E126" s="29"/>
      <c r="F126" s="30"/>
      <c r="G126" s="31"/>
      <c r="H126" s="32"/>
      <c r="I126" s="277">
        <f t="shared" si="3"/>
        <v>0</v>
      </c>
      <c r="J126" s="33"/>
      <c r="K126" s="277">
        <f t="shared" si="5"/>
        <v>0</v>
      </c>
      <c r="L126" s="32">
        <f t="shared" si="4"/>
        <v>0</v>
      </c>
      <c r="M126" s="34"/>
      <c r="N126" s="34"/>
      <c r="O126" s="38"/>
    </row>
    <row r="127" spans="1:15" s="36" customFormat="1" ht="38.1" hidden="1" customHeight="1" x14ac:dyDescent="0.2">
      <c r="A127" s="27"/>
      <c r="B127" s="28"/>
      <c r="C127" s="29"/>
      <c r="D127" s="37"/>
      <c r="E127" s="29"/>
      <c r="F127" s="30"/>
      <c r="G127" s="31"/>
      <c r="H127" s="32"/>
      <c r="I127" s="277">
        <f t="shared" si="3"/>
        <v>0</v>
      </c>
      <c r="J127" s="33"/>
      <c r="K127" s="277">
        <f t="shared" si="5"/>
        <v>0</v>
      </c>
      <c r="L127" s="32">
        <f t="shared" si="4"/>
        <v>0</v>
      </c>
      <c r="M127" s="34"/>
      <c r="N127" s="34"/>
      <c r="O127" s="38"/>
    </row>
    <row r="128" spans="1:15" s="36" customFormat="1" ht="38.1" hidden="1" customHeight="1" x14ac:dyDescent="0.2">
      <c r="A128" s="27"/>
      <c r="B128" s="28"/>
      <c r="C128" s="29"/>
      <c r="D128" s="37"/>
      <c r="E128" s="29"/>
      <c r="F128" s="30"/>
      <c r="G128" s="31"/>
      <c r="H128" s="32"/>
      <c r="I128" s="277">
        <f t="shared" si="3"/>
        <v>0</v>
      </c>
      <c r="J128" s="33"/>
      <c r="K128" s="277">
        <f t="shared" si="5"/>
        <v>0</v>
      </c>
      <c r="L128" s="32">
        <f t="shared" si="4"/>
        <v>0</v>
      </c>
      <c r="M128" s="34"/>
      <c r="N128" s="34"/>
      <c r="O128" s="38"/>
    </row>
    <row r="129" spans="1:15" s="36" customFormat="1" ht="38.1" hidden="1" customHeight="1" x14ac:dyDescent="0.2">
      <c r="A129" s="27"/>
      <c r="B129" s="28"/>
      <c r="C129" s="29"/>
      <c r="D129" s="37"/>
      <c r="E129" s="29"/>
      <c r="F129" s="30"/>
      <c r="G129" s="31"/>
      <c r="H129" s="32"/>
      <c r="I129" s="277">
        <f t="shared" si="3"/>
        <v>0</v>
      </c>
      <c r="J129" s="33"/>
      <c r="K129" s="277">
        <f t="shared" si="5"/>
        <v>0</v>
      </c>
      <c r="L129" s="32">
        <f t="shared" si="4"/>
        <v>0</v>
      </c>
      <c r="M129" s="34"/>
      <c r="N129" s="34"/>
      <c r="O129" s="38"/>
    </row>
    <row r="130" spans="1:15" s="36" customFormat="1" ht="38.1" hidden="1" customHeight="1" x14ac:dyDescent="0.2">
      <c r="A130" s="27"/>
      <c r="B130" s="28"/>
      <c r="C130" s="29"/>
      <c r="D130" s="37"/>
      <c r="E130" s="29"/>
      <c r="F130" s="30"/>
      <c r="G130" s="31"/>
      <c r="H130" s="32"/>
      <c r="I130" s="277">
        <f t="shared" si="3"/>
        <v>0</v>
      </c>
      <c r="J130" s="33"/>
      <c r="K130" s="277">
        <f t="shared" si="5"/>
        <v>0</v>
      </c>
      <c r="L130" s="32">
        <f t="shared" si="4"/>
        <v>0</v>
      </c>
      <c r="M130" s="34"/>
      <c r="N130" s="34"/>
      <c r="O130" s="38"/>
    </row>
    <row r="131" spans="1:15" s="36" customFormat="1" ht="38.1" hidden="1" customHeight="1" x14ac:dyDescent="0.2">
      <c r="A131" s="27"/>
      <c r="B131" s="28"/>
      <c r="C131" s="29"/>
      <c r="D131" s="37"/>
      <c r="E131" s="29"/>
      <c r="F131" s="30"/>
      <c r="G131" s="31"/>
      <c r="H131" s="32"/>
      <c r="I131" s="277">
        <f t="shared" si="3"/>
        <v>0</v>
      </c>
      <c r="J131" s="33"/>
      <c r="K131" s="277">
        <f t="shared" si="5"/>
        <v>0</v>
      </c>
      <c r="L131" s="32">
        <f t="shared" si="4"/>
        <v>0</v>
      </c>
      <c r="M131" s="34"/>
      <c r="N131" s="34"/>
      <c r="O131" s="38"/>
    </row>
    <row r="132" spans="1:15" s="36" customFormat="1" ht="38.1" hidden="1" customHeight="1" x14ac:dyDescent="0.2">
      <c r="A132" s="27"/>
      <c r="B132" s="28"/>
      <c r="C132" s="29"/>
      <c r="D132" s="37"/>
      <c r="E132" s="29"/>
      <c r="F132" s="30"/>
      <c r="G132" s="31"/>
      <c r="H132" s="32"/>
      <c r="I132" s="277">
        <f t="shared" si="3"/>
        <v>0</v>
      </c>
      <c r="J132" s="33"/>
      <c r="K132" s="277">
        <f t="shared" si="5"/>
        <v>0</v>
      </c>
      <c r="L132" s="32">
        <f t="shared" si="4"/>
        <v>0</v>
      </c>
      <c r="M132" s="34"/>
      <c r="N132" s="34"/>
      <c r="O132" s="38"/>
    </row>
    <row r="133" spans="1:15" s="36" customFormat="1" ht="38.1" hidden="1" customHeight="1" x14ac:dyDescent="0.2">
      <c r="A133" s="27"/>
      <c r="B133" s="28"/>
      <c r="C133" s="29"/>
      <c r="D133" s="37"/>
      <c r="E133" s="29"/>
      <c r="F133" s="30"/>
      <c r="G133" s="31"/>
      <c r="H133" s="32"/>
      <c r="I133" s="277">
        <f t="shared" si="3"/>
        <v>0</v>
      </c>
      <c r="J133" s="33"/>
      <c r="K133" s="277">
        <f t="shared" si="5"/>
        <v>0</v>
      </c>
      <c r="L133" s="32">
        <f t="shared" si="4"/>
        <v>0</v>
      </c>
      <c r="M133" s="34"/>
      <c r="N133" s="34"/>
      <c r="O133" s="38"/>
    </row>
    <row r="134" spans="1:15" s="36" customFormat="1" ht="38.1" hidden="1" customHeight="1" x14ac:dyDescent="0.2">
      <c r="A134" s="27"/>
      <c r="B134" s="28"/>
      <c r="C134" s="29"/>
      <c r="D134" s="37"/>
      <c r="E134" s="29"/>
      <c r="F134" s="30"/>
      <c r="G134" s="31"/>
      <c r="H134" s="32"/>
      <c r="I134" s="277">
        <f t="shared" ref="I134:I197" si="6">G134*H134</f>
        <v>0</v>
      </c>
      <c r="J134" s="33"/>
      <c r="K134" s="277">
        <f t="shared" si="5"/>
        <v>0</v>
      </c>
      <c r="L134" s="32">
        <f t="shared" ref="L134:L197" si="7">+I134</f>
        <v>0</v>
      </c>
      <c r="M134" s="34"/>
      <c r="N134" s="34"/>
      <c r="O134" s="38"/>
    </row>
    <row r="135" spans="1:15" s="36" customFormat="1" ht="38.1" hidden="1" customHeight="1" x14ac:dyDescent="0.2">
      <c r="A135" s="27"/>
      <c r="B135" s="28"/>
      <c r="C135" s="29"/>
      <c r="D135" s="37"/>
      <c r="E135" s="29"/>
      <c r="F135" s="30"/>
      <c r="G135" s="31"/>
      <c r="H135" s="32"/>
      <c r="I135" s="277">
        <f t="shared" si="6"/>
        <v>0</v>
      </c>
      <c r="J135" s="33"/>
      <c r="K135" s="277">
        <f t="shared" ref="K135:K198" si="8">I135*(1+J135)</f>
        <v>0</v>
      </c>
      <c r="L135" s="32">
        <f t="shared" si="7"/>
        <v>0</v>
      </c>
      <c r="M135" s="34"/>
      <c r="N135" s="34"/>
      <c r="O135" s="38"/>
    </row>
    <row r="136" spans="1:15" s="36" customFormat="1" ht="38.1" hidden="1" customHeight="1" x14ac:dyDescent="0.2">
      <c r="A136" s="27"/>
      <c r="B136" s="28"/>
      <c r="C136" s="29"/>
      <c r="D136" s="37"/>
      <c r="E136" s="29"/>
      <c r="F136" s="30"/>
      <c r="G136" s="31"/>
      <c r="H136" s="32"/>
      <c r="I136" s="277">
        <f t="shared" si="6"/>
        <v>0</v>
      </c>
      <c r="J136" s="33"/>
      <c r="K136" s="277">
        <f t="shared" si="8"/>
        <v>0</v>
      </c>
      <c r="L136" s="32">
        <f t="shared" si="7"/>
        <v>0</v>
      </c>
      <c r="M136" s="34"/>
      <c r="N136" s="34"/>
      <c r="O136" s="38"/>
    </row>
    <row r="137" spans="1:15" s="36" customFormat="1" ht="38.1" hidden="1" customHeight="1" x14ac:dyDescent="0.2">
      <c r="A137" s="27"/>
      <c r="B137" s="28"/>
      <c r="C137" s="29"/>
      <c r="D137" s="37"/>
      <c r="E137" s="29"/>
      <c r="F137" s="30"/>
      <c r="G137" s="31"/>
      <c r="H137" s="32"/>
      <c r="I137" s="277">
        <f t="shared" si="6"/>
        <v>0</v>
      </c>
      <c r="J137" s="33"/>
      <c r="K137" s="277">
        <f t="shared" si="8"/>
        <v>0</v>
      </c>
      <c r="L137" s="32">
        <f t="shared" si="7"/>
        <v>0</v>
      </c>
      <c r="M137" s="34"/>
      <c r="N137" s="34"/>
      <c r="O137" s="38"/>
    </row>
    <row r="138" spans="1:15" s="36" customFormat="1" ht="38.1" hidden="1" customHeight="1" x14ac:dyDescent="0.2">
      <c r="A138" s="27"/>
      <c r="B138" s="28"/>
      <c r="C138" s="29"/>
      <c r="D138" s="37"/>
      <c r="E138" s="29"/>
      <c r="F138" s="30"/>
      <c r="G138" s="31"/>
      <c r="H138" s="32"/>
      <c r="I138" s="277">
        <f t="shared" si="6"/>
        <v>0</v>
      </c>
      <c r="J138" s="33"/>
      <c r="K138" s="277">
        <f t="shared" si="8"/>
        <v>0</v>
      </c>
      <c r="L138" s="32">
        <f t="shared" si="7"/>
        <v>0</v>
      </c>
      <c r="M138" s="34"/>
      <c r="N138" s="34"/>
      <c r="O138" s="38"/>
    </row>
    <row r="139" spans="1:15" s="36" customFormat="1" ht="38.1" hidden="1" customHeight="1" x14ac:dyDescent="0.2">
      <c r="A139" s="27"/>
      <c r="B139" s="28"/>
      <c r="C139" s="29"/>
      <c r="D139" s="37"/>
      <c r="E139" s="29"/>
      <c r="F139" s="30"/>
      <c r="G139" s="31"/>
      <c r="H139" s="32"/>
      <c r="I139" s="277">
        <f t="shared" si="6"/>
        <v>0</v>
      </c>
      <c r="J139" s="33"/>
      <c r="K139" s="277">
        <f t="shared" si="8"/>
        <v>0</v>
      </c>
      <c r="L139" s="32">
        <f t="shared" si="7"/>
        <v>0</v>
      </c>
      <c r="M139" s="34"/>
      <c r="N139" s="34"/>
      <c r="O139" s="38"/>
    </row>
    <row r="140" spans="1:15" s="36" customFormat="1" ht="38.1" hidden="1" customHeight="1" x14ac:dyDescent="0.2">
      <c r="A140" s="27"/>
      <c r="B140" s="28"/>
      <c r="C140" s="29"/>
      <c r="D140" s="37"/>
      <c r="E140" s="29"/>
      <c r="F140" s="30"/>
      <c r="G140" s="31"/>
      <c r="H140" s="32"/>
      <c r="I140" s="277">
        <f t="shared" si="6"/>
        <v>0</v>
      </c>
      <c r="J140" s="33"/>
      <c r="K140" s="277">
        <f t="shared" si="8"/>
        <v>0</v>
      </c>
      <c r="L140" s="32">
        <f t="shared" si="7"/>
        <v>0</v>
      </c>
      <c r="M140" s="34"/>
      <c r="N140" s="34"/>
      <c r="O140" s="38"/>
    </row>
    <row r="141" spans="1:15" s="36" customFormat="1" ht="38.1" hidden="1" customHeight="1" x14ac:dyDescent="0.2">
      <c r="A141" s="27"/>
      <c r="B141" s="28"/>
      <c r="C141" s="29"/>
      <c r="D141" s="37"/>
      <c r="E141" s="29"/>
      <c r="F141" s="30"/>
      <c r="G141" s="31"/>
      <c r="H141" s="32"/>
      <c r="I141" s="277">
        <f t="shared" si="6"/>
        <v>0</v>
      </c>
      <c r="J141" s="33"/>
      <c r="K141" s="277">
        <f t="shared" si="8"/>
        <v>0</v>
      </c>
      <c r="L141" s="32">
        <f t="shared" si="7"/>
        <v>0</v>
      </c>
      <c r="M141" s="34"/>
      <c r="N141" s="34"/>
      <c r="O141" s="38"/>
    </row>
    <row r="142" spans="1:15" s="36" customFormat="1" ht="38.1" hidden="1" customHeight="1" x14ac:dyDescent="0.2">
      <c r="A142" s="27"/>
      <c r="B142" s="28"/>
      <c r="C142" s="29"/>
      <c r="D142" s="37"/>
      <c r="E142" s="29"/>
      <c r="F142" s="30"/>
      <c r="G142" s="31"/>
      <c r="H142" s="32"/>
      <c r="I142" s="277">
        <f t="shared" si="6"/>
        <v>0</v>
      </c>
      <c r="J142" s="33"/>
      <c r="K142" s="277">
        <f t="shared" si="8"/>
        <v>0</v>
      </c>
      <c r="L142" s="32">
        <f t="shared" si="7"/>
        <v>0</v>
      </c>
      <c r="M142" s="34"/>
      <c r="N142" s="34"/>
      <c r="O142" s="38"/>
    </row>
    <row r="143" spans="1:15" s="36" customFormat="1" ht="38.1" hidden="1" customHeight="1" x14ac:dyDescent="0.2">
      <c r="A143" s="27"/>
      <c r="B143" s="28"/>
      <c r="C143" s="29"/>
      <c r="D143" s="37"/>
      <c r="E143" s="29"/>
      <c r="F143" s="30"/>
      <c r="G143" s="31"/>
      <c r="H143" s="32"/>
      <c r="I143" s="277">
        <f t="shared" si="6"/>
        <v>0</v>
      </c>
      <c r="J143" s="33"/>
      <c r="K143" s="277">
        <f t="shared" si="8"/>
        <v>0</v>
      </c>
      <c r="L143" s="32">
        <f t="shared" si="7"/>
        <v>0</v>
      </c>
      <c r="M143" s="34"/>
      <c r="N143" s="34"/>
      <c r="O143" s="38"/>
    </row>
    <row r="144" spans="1:15" s="36" customFormat="1" ht="38.1" hidden="1" customHeight="1" x14ac:dyDescent="0.2">
      <c r="A144" s="27"/>
      <c r="B144" s="28"/>
      <c r="C144" s="29"/>
      <c r="D144" s="37"/>
      <c r="E144" s="29"/>
      <c r="F144" s="30"/>
      <c r="G144" s="31"/>
      <c r="H144" s="32"/>
      <c r="I144" s="277">
        <f t="shared" si="6"/>
        <v>0</v>
      </c>
      <c r="J144" s="33"/>
      <c r="K144" s="277">
        <f t="shared" si="8"/>
        <v>0</v>
      </c>
      <c r="L144" s="32">
        <f t="shared" si="7"/>
        <v>0</v>
      </c>
      <c r="M144" s="34"/>
      <c r="N144" s="34"/>
      <c r="O144" s="38"/>
    </row>
    <row r="145" spans="1:15" s="36" customFormat="1" ht="38.1" hidden="1" customHeight="1" x14ac:dyDescent="0.2">
      <c r="A145" s="27"/>
      <c r="B145" s="28"/>
      <c r="C145" s="29"/>
      <c r="D145" s="37"/>
      <c r="E145" s="29"/>
      <c r="F145" s="30"/>
      <c r="G145" s="31"/>
      <c r="H145" s="32"/>
      <c r="I145" s="277">
        <f t="shared" si="6"/>
        <v>0</v>
      </c>
      <c r="J145" s="33"/>
      <c r="K145" s="277">
        <f t="shared" si="8"/>
        <v>0</v>
      </c>
      <c r="L145" s="32">
        <f t="shared" si="7"/>
        <v>0</v>
      </c>
      <c r="M145" s="34"/>
      <c r="N145" s="34"/>
      <c r="O145" s="38"/>
    </row>
    <row r="146" spans="1:15" s="36" customFormat="1" ht="38.1" hidden="1" customHeight="1" x14ac:dyDescent="0.2">
      <c r="A146" s="27"/>
      <c r="B146" s="28"/>
      <c r="C146" s="29"/>
      <c r="D146" s="37"/>
      <c r="E146" s="29"/>
      <c r="F146" s="30"/>
      <c r="G146" s="31"/>
      <c r="H146" s="32"/>
      <c r="I146" s="277">
        <f t="shared" si="6"/>
        <v>0</v>
      </c>
      <c r="J146" s="33"/>
      <c r="K146" s="277">
        <f t="shared" si="8"/>
        <v>0</v>
      </c>
      <c r="L146" s="32">
        <f t="shared" si="7"/>
        <v>0</v>
      </c>
      <c r="M146" s="34"/>
      <c r="N146" s="34"/>
      <c r="O146" s="38"/>
    </row>
    <row r="147" spans="1:15" s="36" customFormat="1" ht="38.1" hidden="1" customHeight="1" x14ac:dyDescent="0.2">
      <c r="A147" s="27"/>
      <c r="B147" s="28"/>
      <c r="C147" s="29"/>
      <c r="D147" s="37"/>
      <c r="E147" s="29"/>
      <c r="F147" s="30"/>
      <c r="G147" s="31"/>
      <c r="H147" s="32"/>
      <c r="I147" s="277">
        <f t="shared" si="6"/>
        <v>0</v>
      </c>
      <c r="J147" s="33"/>
      <c r="K147" s="277">
        <f t="shared" si="8"/>
        <v>0</v>
      </c>
      <c r="L147" s="32">
        <f t="shared" si="7"/>
        <v>0</v>
      </c>
      <c r="M147" s="34"/>
      <c r="N147" s="34"/>
      <c r="O147" s="38"/>
    </row>
    <row r="148" spans="1:15" s="36" customFormat="1" ht="38.1" hidden="1" customHeight="1" x14ac:dyDescent="0.2">
      <c r="A148" s="27"/>
      <c r="B148" s="28"/>
      <c r="C148" s="29"/>
      <c r="D148" s="37"/>
      <c r="E148" s="29"/>
      <c r="F148" s="30"/>
      <c r="G148" s="31"/>
      <c r="H148" s="32"/>
      <c r="I148" s="277">
        <f t="shared" si="6"/>
        <v>0</v>
      </c>
      <c r="J148" s="33"/>
      <c r="K148" s="277">
        <f t="shared" si="8"/>
        <v>0</v>
      </c>
      <c r="L148" s="32">
        <f t="shared" si="7"/>
        <v>0</v>
      </c>
      <c r="M148" s="34"/>
      <c r="N148" s="34"/>
      <c r="O148" s="38"/>
    </row>
    <row r="149" spans="1:15" s="36" customFormat="1" ht="38.1" hidden="1" customHeight="1" x14ac:dyDescent="0.2">
      <c r="A149" s="27"/>
      <c r="B149" s="28"/>
      <c r="C149" s="29"/>
      <c r="D149" s="37"/>
      <c r="E149" s="29"/>
      <c r="F149" s="30"/>
      <c r="G149" s="31"/>
      <c r="H149" s="32"/>
      <c r="I149" s="277">
        <f t="shared" si="6"/>
        <v>0</v>
      </c>
      <c r="J149" s="33"/>
      <c r="K149" s="277">
        <f t="shared" si="8"/>
        <v>0</v>
      </c>
      <c r="L149" s="32">
        <f t="shared" si="7"/>
        <v>0</v>
      </c>
      <c r="M149" s="34"/>
      <c r="N149" s="34"/>
      <c r="O149" s="38"/>
    </row>
    <row r="150" spans="1:15" s="36" customFormat="1" ht="38.1" hidden="1" customHeight="1" x14ac:dyDescent="0.2">
      <c r="A150" s="27"/>
      <c r="B150" s="28"/>
      <c r="C150" s="29"/>
      <c r="D150" s="37"/>
      <c r="E150" s="29"/>
      <c r="F150" s="30"/>
      <c r="G150" s="31"/>
      <c r="H150" s="32"/>
      <c r="I150" s="277">
        <f t="shared" si="6"/>
        <v>0</v>
      </c>
      <c r="J150" s="33"/>
      <c r="K150" s="277">
        <f t="shared" si="8"/>
        <v>0</v>
      </c>
      <c r="L150" s="32">
        <f t="shared" si="7"/>
        <v>0</v>
      </c>
      <c r="M150" s="34"/>
      <c r="N150" s="34"/>
      <c r="O150" s="38"/>
    </row>
    <row r="151" spans="1:15" s="36" customFormat="1" ht="38.1" hidden="1" customHeight="1" x14ac:dyDescent="0.2">
      <c r="A151" s="27"/>
      <c r="B151" s="28"/>
      <c r="C151" s="29"/>
      <c r="D151" s="37"/>
      <c r="E151" s="29"/>
      <c r="F151" s="30"/>
      <c r="G151" s="31"/>
      <c r="H151" s="32"/>
      <c r="I151" s="277">
        <f t="shared" si="6"/>
        <v>0</v>
      </c>
      <c r="J151" s="33"/>
      <c r="K151" s="277">
        <f t="shared" si="8"/>
        <v>0</v>
      </c>
      <c r="L151" s="32">
        <f t="shared" si="7"/>
        <v>0</v>
      </c>
      <c r="M151" s="34"/>
      <c r="N151" s="34"/>
      <c r="O151" s="38"/>
    </row>
    <row r="152" spans="1:15" s="36" customFormat="1" ht="38.1" hidden="1" customHeight="1" x14ac:dyDescent="0.2">
      <c r="A152" s="27"/>
      <c r="B152" s="28"/>
      <c r="C152" s="29"/>
      <c r="D152" s="37"/>
      <c r="E152" s="29"/>
      <c r="F152" s="30"/>
      <c r="G152" s="31"/>
      <c r="H152" s="32"/>
      <c r="I152" s="277">
        <f t="shared" si="6"/>
        <v>0</v>
      </c>
      <c r="J152" s="33"/>
      <c r="K152" s="277">
        <f t="shared" si="8"/>
        <v>0</v>
      </c>
      <c r="L152" s="32">
        <f t="shared" si="7"/>
        <v>0</v>
      </c>
      <c r="M152" s="34"/>
      <c r="N152" s="34"/>
      <c r="O152" s="38"/>
    </row>
    <row r="153" spans="1:15" s="36" customFormat="1" ht="38.1" hidden="1" customHeight="1" x14ac:dyDescent="0.2">
      <c r="A153" s="27"/>
      <c r="B153" s="28"/>
      <c r="C153" s="29"/>
      <c r="D153" s="37"/>
      <c r="E153" s="29"/>
      <c r="F153" s="30"/>
      <c r="G153" s="31"/>
      <c r="H153" s="32"/>
      <c r="I153" s="277">
        <f t="shared" si="6"/>
        <v>0</v>
      </c>
      <c r="J153" s="33"/>
      <c r="K153" s="277">
        <f t="shared" si="8"/>
        <v>0</v>
      </c>
      <c r="L153" s="32">
        <f t="shared" si="7"/>
        <v>0</v>
      </c>
      <c r="M153" s="34"/>
      <c r="N153" s="34"/>
      <c r="O153" s="38"/>
    </row>
    <row r="154" spans="1:15" s="36" customFormat="1" ht="38.1" hidden="1" customHeight="1" x14ac:dyDescent="0.2">
      <c r="A154" s="27"/>
      <c r="B154" s="28"/>
      <c r="C154" s="29"/>
      <c r="D154" s="37"/>
      <c r="E154" s="29"/>
      <c r="F154" s="30"/>
      <c r="G154" s="31"/>
      <c r="H154" s="32"/>
      <c r="I154" s="277">
        <f t="shared" si="6"/>
        <v>0</v>
      </c>
      <c r="J154" s="33"/>
      <c r="K154" s="277">
        <f t="shared" si="8"/>
        <v>0</v>
      </c>
      <c r="L154" s="32">
        <f t="shared" si="7"/>
        <v>0</v>
      </c>
      <c r="M154" s="34"/>
      <c r="N154" s="34"/>
      <c r="O154" s="38"/>
    </row>
    <row r="155" spans="1:15" s="36" customFormat="1" ht="38.1" hidden="1" customHeight="1" x14ac:dyDescent="0.2">
      <c r="A155" s="27"/>
      <c r="B155" s="28"/>
      <c r="C155" s="29"/>
      <c r="D155" s="37"/>
      <c r="E155" s="29"/>
      <c r="F155" s="30"/>
      <c r="G155" s="31"/>
      <c r="H155" s="32"/>
      <c r="I155" s="277">
        <f t="shared" si="6"/>
        <v>0</v>
      </c>
      <c r="J155" s="33"/>
      <c r="K155" s="277">
        <f t="shared" si="8"/>
        <v>0</v>
      </c>
      <c r="L155" s="32">
        <f t="shared" si="7"/>
        <v>0</v>
      </c>
      <c r="M155" s="34"/>
      <c r="N155" s="34"/>
      <c r="O155" s="38"/>
    </row>
    <row r="156" spans="1:15" s="36" customFormat="1" ht="38.1" hidden="1" customHeight="1" x14ac:dyDescent="0.2">
      <c r="A156" s="27"/>
      <c r="B156" s="28"/>
      <c r="C156" s="29"/>
      <c r="D156" s="37"/>
      <c r="E156" s="29"/>
      <c r="F156" s="30"/>
      <c r="G156" s="31"/>
      <c r="H156" s="32"/>
      <c r="I156" s="277">
        <f t="shared" si="6"/>
        <v>0</v>
      </c>
      <c r="J156" s="33"/>
      <c r="K156" s="277">
        <f t="shared" si="8"/>
        <v>0</v>
      </c>
      <c r="L156" s="32">
        <f t="shared" si="7"/>
        <v>0</v>
      </c>
      <c r="M156" s="34"/>
      <c r="N156" s="34"/>
      <c r="O156" s="38"/>
    </row>
    <row r="157" spans="1:15" s="36" customFormat="1" ht="38.1" hidden="1" customHeight="1" x14ac:dyDescent="0.2">
      <c r="A157" s="27"/>
      <c r="B157" s="28"/>
      <c r="C157" s="29"/>
      <c r="D157" s="37"/>
      <c r="E157" s="29"/>
      <c r="F157" s="30"/>
      <c r="G157" s="31"/>
      <c r="H157" s="32"/>
      <c r="I157" s="277">
        <f t="shared" si="6"/>
        <v>0</v>
      </c>
      <c r="J157" s="33"/>
      <c r="K157" s="277">
        <f t="shared" si="8"/>
        <v>0</v>
      </c>
      <c r="L157" s="32">
        <f t="shared" si="7"/>
        <v>0</v>
      </c>
      <c r="M157" s="34"/>
      <c r="N157" s="34"/>
      <c r="O157" s="38"/>
    </row>
    <row r="158" spans="1:15" s="36" customFormat="1" ht="38.1" hidden="1" customHeight="1" x14ac:dyDescent="0.2">
      <c r="A158" s="27"/>
      <c r="B158" s="28"/>
      <c r="C158" s="29"/>
      <c r="D158" s="37"/>
      <c r="E158" s="29"/>
      <c r="F158" s="30"/>
      <c r="G158" s="31"/>
      <c r="H158" s="32"/>
      <c r="I158" s="277">
        <f t="shared" si="6"/>
        <v>0</v>
      </c>
      <c r="J158" s="33"/>
      <c r="K158" s="277">
        <f t="shared" si="8"/>
        <v>0</v>
      </c>
      <c r="L158" s="32">
        <f t="shared" si="7"/>
        <v>0</v>
      </c>
      <c r="M158" s="34"/>
      <c r="N158" s="34"/>
      <c r="O158" s="38"/>
    </row>
    <row r="159" spans="1:15" s="36" customFormat="1" ht="38.1" hidden="1" customHeight="1" x14ac:dyDescent="0.2">
      <c r="A159" s="27"/>
      <c r="B159" s="28"/>
      <c r="C159" s="29"/>
      <c r="D159" s="37"/>
      <c r="E159" s="29"/>
      <c r="F159" s="30"/>
      <c r="G159" s="31"/>
      <c r="H159" s="32"/>
      <c r="I159" s="277">
        <f t="shared" si="6"/>
        <v>0</v>
      </c>
      <c r="J159" s="33"/>
      <c r="K159" s="277">
        <f t="shared" si="8"/>
        <v>0</v>
      </c>
      <c r="L159" s="32">
        <f t="shared" si="7"/>
        <v>0</v>
      </c>
      <c r="M159" s="34"/>
      <c r="N159" s="34"/>
      <c r="O159" s="38"/>
    </row>
    <row r="160" spans="1:15" s="36" customFormat="1" ht="38.1" hidden="1" customHeight="1" x14ac:dyDescent="0.2">
      <c r="A160" s="27"/>
      <c r="B160" s="28"/>
      <c r="C160" s="29"/>
      <c r="D160" s="37"/>
      <c r="E160" s="29"/>
      <c r="F160" s="30"/>
      <c r="G160" s="31"/>
      <c r="H160" s="32"/>
      <c r="I160" s="277">
        <f t="shared" si="6"/>
        <v>0</v>
      </c>
      <c r="J160" s="33"/>
      <c r="K160" s="277">
        <f t="shared" si="8"/>
        <v>0</v>
      </c>
      <c r="L160" s="32">
        <f t="shared" si="7"/>
        <v>0</v>
      </c>
      <c r="M160" s="34"/>
      <c r="N160" s="34"/>
      <c r="O160" s="38"/>
    </row>
    <row r="161" spans="1:15" s="36" customFormat="1" ht="38.1" hidden="1" customHeight="1" x14ac:dyDescent="0.2">
      <c r="A161" s="27"/>
      <c r="B161" s="28"/>
      <c r="C161" s="29"/>
      <c r="D161" s="37"/>
      <c r="E161" s="29"/>
      <c r="F161" s="30"/>
      <c r="G161" s="31"/>
      <c r="H161" s="32"/>
      <c r="I161" s="277">
        <f t="shared" si="6"/>
        <v>0</v>
      </c>
      <c r="J161" s="33"/>
      <c r="K161" s="277">
        <f t="shared" si="8"/>
        <v>0</v>
      </c>
      <c r="L161" s="32">
        <f t="shared" si="7"/>
        <v>0</v>
      </c>
      <c r="M161" s="34"/>
      <c r="N161" s="34"/>
      <c r="O161" s="38"/>
    </row>
    <row r="162" spans="1:15" s="36" customFormat="1" ht="38.1" hidden="1" customHeight="1" x14ac:dyDescent="0.2">
      <c r="A162" s="27"/>
      <c r="B162" s="28"/>
      <c r="C162" s="29"/>
      <c r="D162" s="37"/>
      <c r="E162" s="29"/>
      <c r="F162" s="30"/>
      <c r="G162" s="31"/>
      <c r="H162" s="32"/>
      <c r="I162" s="277">
        <f t="shared" si="6"/>
        <v>0</v>
      </c>
      <c r="J162" s="33"/>
      <c r="K162" s="277">
        <f t="shared" si="8"/>
        <v>0</v>
      </c>
      <c r="L162" s="32">
        <f t="shared" si="7"/>
        <v>0</v>
      </c>
      <c r="M162" s="34"/>
      <c r="N162" s="34"/>
      <c r="O162" s="38"/>
    </row>
    <row r="163" spans="1:15" s="36" customFormat="1" ht="38.1" hidden="1" customHeight="1" x14ac:dyDescent="0.2">
      <c r="A163" s="27"/>
      <c r="B163" s="28"/>
      <c r="C163" s="29"/>
      <c r="D163" s="37"/>
      <c r="E163" s="29"/>
      <c r="F163" s="30"/>
      <c r="G163" s="31"/>
      <c r="H163" s="32"/>
      <c r="I163" s="277">
        <f t="shared" si="6"/>
        <v>0</v>
      </c>
      <c r="J163" s="33"/>
      <c r="K163" s="277">
        <f t="shared" si="8"/>
        <v>0</v>
      </c>
      <c r="L163" s="32">
        <f t="shared" si="7"/>
        <v>0</v>
      </c>
      <c r="M163" s="34"/>
      <c r="N163" s="34"/>
      <c r="O163" s="38"/>
    </row>
    <row r="164" spans="1:15" s="36" customFormat="1" ht="38.1" hidden="1" customHeight="1" x14ac:dyDescent="0.2">
      <c r="A164" s="27"/>
      <c r="B164" s="28"/>
      <c r="C164" s="29"/>
      <c r="D164" s="37"/>
      <c r="E164" s="29"/>
      <c r="F164" s="30"/>
      <c r="G164" s="31"/>
      <c r="H164" s="32"/>
      <c r="I164" s="277">
        <f t="shared" si="6"/>
        <v>0</v>
      </c>
      <c r="J164" s="33"/>
      <c r="K164" s="277">
        <f t="shared" si="8"/>
        <v>0</v>
      </c>
      <c r="L164" s="32">
        <f t="shared" si="7"/>
        <v>0</v>
      </c>
      <c r="M164" s="34"/>
      <c r="N164" s="34"/>
      <c r="O164" s="38"/>
    </row>
    <row r="165" spans="1:15" s="36" customFormat="1" ht="38.1" hidden="1" customHeight="1" x14ac:dyDescent="0.2">
      <c r="A165" s="27"/>
      <c r="B165" s="28"/>
      <c r="C165" s="29"/>
      <c r="D165" s="37"/>
      <c r="E165" s="29"/>
      <c r="F165" s="30"/>
      <c r="G165" s="31"/>
      <c r="H165" s="32"/>
      <c r="I165" s="277">
        <f t="shared" si="6"/>
        <v>0</v>
      </c>
      <c r="J165" s="33"/>
      <c r="K165" s="277">
        <f t="shared" si="8"/>
        <v>0</v>
      </c>
      <c r="L165" s="32">
        <f t="shared" si="7"/>
        <v>0</v>
      </c>
      <c r="M165" s="34"/>
      <c r="N165" s="34"/>
      <c r="O165" s="38"/>
    </row>
    <row r="166" spans="1:15" s="36" customFormat="1" ht="38.1" hidden="1" customHeight="1" x14ac:dyDescent="0.2">
      <c r="A166" s="27"/>
      <c r="B166" s="28"/>
      <c r="C166" s="29"/>
      <c r="D166" s="37"/>
      <c r="E166" s="29"/>
      <c r="F166" s="30"/>
      <c r="G166" s="31"/>
      <c r="H166" s="32"/>
      <c r="I166" s="277">
        <f t="shared" si="6"/>
        <v>0</v>
      </c>
      <c r="J166" s="33"/>
      <c r="K166" s="277">
        <f t="shared" si="8"/>
        <v>0</v>
      </c>
      <c r="L166" s="32">
        <f t="shared" si="7"/>
        <v>0</v>
      </c>
      <c r="M166" s="34"/>
      <c r="N166" s="34"/>
      <c r="O166" s="38"/>
    </row>
    <row r="167" spans="1:15" s="36" customFormat="1" ht="38.1" hidden="1" customHeight="1" x14ac:dyDescent="0.2">
      <c r="A167" s="27"/>
      <c r="B167" s="28"/>
      <c r="C167" s="29"/>
      <c r="D167" s="37"/>
      <c r="E167" s="29"/>
      <c r="F167" s="30"/>
      <c r="G167" s="31"/>
      <c r="H167" s="32"/>
      <c r="I167" s="277">
        <f t="shared" si="6"/>
        <v>0</v>
      </c>
      <c r="J167" s="33"/>
      <c r="K167" s="277">
        <f t="shared" si="8"/>
        <v>0</v>
      </c>
      <c r="L167" s="32">
        <f t="shared" si="7"/>
        <v>0</v>
      </c>
      <c r="M167" s="34"/>
      <c r="N167" s="34"/>
      <c r="O167" s="38"/>
    </row>
    <row r="168" spans="1:15" s="36" customFormat="1" ht="38.1" hidden="1" customHeight="1" x14ac:dyDescent="0.2">
      <c r="A168" s="27"/>
      <c r="B168" s="28"/>
      <c r="C168" s="29"/>
      <c r="D168" s="37"/>
      <c r="E168" s="29"/>
      <c r="F168" s="30"/>
      <c r="G168" s="31"/>
      <c r="H168" s="32"/>
      <c r="I168" s="277">
        <f t="shared" si="6"/>
        <v>0</v>
      </c>
      <c r="J168" s="33"/>
      <c r="K168" s="277">
        <f t="shared" si="8"/>
        <v>0</v>
      </c>
      <c r="L168" s="32">
        <f t="shared" si="7"/>
        <v>0</v>
      </c>
      <c r="M168" s="34"/>
      <c r="N168" s="34"/>
      <c r="O168" s="38"/>
    </row>
    <row r="169" spans="1:15" s="36" customFormat="1" ht="38.1" hidden="1" customHeight="1" x14ac:dyDescent="0.2">
      <c r="A169" s="27"/>
      <c r="B169" s="28"/>
      <c r="C169" s="29"/>
      <c r="D169" s="37"/>
      <c r="E169" s="29"/>
      <c r="F169" s="30"/>
      <c r="G169" s="31"/>
      <c r="H169" s="32"/>
      <c r="I169" s="277">
        <f t="shared" si="6"/>
        <v>0</v>
      </c>
      <c r="J169" s="33"/>
      <c r="K169" s="277">
        <f t="shared" si="8"/>
        <v>0</v>
      </c>
      <c r="L169" s="32">
        <f t="shared" si="7"/>
        <v>0</v>
      </c>
      <c r="M169" s="34"/>
      <c r="N169" s="34"/>
      <c r="O169" s="38"/>
    </row>
    <row r="170" spans="1:15" s="36" customFormat="1" ht="38.1" hidden="1" customHeight="1" x14ac:dyDescent="0.2">
      <c r="A170" s="27"/>
      <c r="B170" s="28"/>
      <c r="C170" s="29"/>
      <c r="D170" s="37"/>
      <c r="E170" s="29"/>
      <c r="F170" s="30"/>
      <c r="G170" s="31"/>
      <c r="H170" s="32"/>
      <c r="I170" s="277">
        <f t="shared" si="6"/>
        <v>0</v>
      </c>
      <c r="J170" s="33"/>
      <c r="K170" s="277">
        <f t="shared" si="8"/>
        <v>0</v>
      </c>
      <c r="L170" s="32">
        <f t="shared" si="7"/>
        <v>0</v>
      </c>
      <c r="M170" s="34"/>
      <c r="N170" s="34"/>
      <c r="O170" s="38"/>
    </row>
    <row r="171" spans="1:15" s="36" customFormat="1" ht="38.1" hidden="1" customHeight="1" x14ac:dyDescent="0.2">
      <c r="A171" s="27"/>
      <c r="B171" s="28"/>
      <c r="C171" s="29"/>
      <c r="D171" s="37"/>
      <c r="E171" s="29"/>
      <c r="F171" s="30"/>
      <c r="G171" s="31"/>
      <c r="H171" s="32"/>
      <c r="I171" s="277">
        <f t="shared" si="6"/>
        <v>0</v>
      </c>
      <c r="J171" s="33"/>
      <c r="K171" s="277">
        <f t="shared" si="8"/>
        <v>0</v>
      </c>
      <c r="L171" s="32">
        <f t="shared" si="7"/>
        <v>0</v>
      </c>
      <c r="M171" s="34"/>
      <c r="N171" s="34"/>
      <c r="O171" s="38"/>
    </row>
    <row r="172" spans="1:15" s="36" customFormat="1" ht="38.1" hidden="1" customHeight="1" x14ac:dyDescent="0.2">
      <c r="A172" s="27"/>
      <c r="B172" s="28"/>
      <c r="C172" s="29"/>
      <c r="D172" s="37"/>
      <c r="E172" s="29"/>
      <c r="F172" s="30"/>
      <c r="G172" s="31"/>
      <c r="H172" s="32"/>
      <c r="I172" s="277">
        <f t="shared" si="6"/>
        <v>0</v>
      </c>
      <c r="J172" s="33"/>
      <c r="K172" s="277">
        <f t="shared" si="8"/>
        <v>0</v>
      </c>
      <c r="L172" s="32">
        <f t="shared" si="7"/>
        <v>0</v>
      </c>
      <c r="M172" s="34"/>
      <c r="N172" s="34"/>
      <c r="O172" s="38"/>
    </row>
    <row r="173" spans="1:15" s="36" customFormat="1" ht="38.1" hidden="1" customHeight="1" x14ac:dyDescent="0.2">
      <c r="A173" s="27"/>
      <c r="B173" s="28"/>
      <c r="C173" s="29"/>
      <c r="D173" s="37"/>
      <c r="E173" s="29"/>
      <c r="F173" s="30"/>
      <c r="G173" s="31"/>
      <c r="H173" s="32"/>
      <c r="I173" s="277">
        <f t="shared" si="6"/>
        <v>0</v>
      </c>
      <c r="J173" s="33"/>
      <c r="K173" s="277">
        <f t="shared" si="8"/>
        <v>0</v>
      </c>
      <c r="L173" s="32">
        <f t="shared" si="7"/>
        <v>0</v>
      </c>
      <c r="M173" s="34"/>
      <c r="N173" s="34"/>
      <c r="O173" s="38"/>
    </row>
    <row r="174" spans="1:15" s="36" customFormat="1" ht="38.1" hidden="1" customHeight="1" x14ac:dyDescent="0.2">
      <c r="A174" s="27"/>
      <c r="B174" s="28"/>
      <c r="C174" s="29"/>
      <c r="D174" s="37"/>
      <c r="E174" s="29"/>
      <c r="F174" s="30"/>
      <c r="G174" s="31"/>
      <c r="H174" s="32"/>
      <c r="I174" s="277">
        <f t="shared" si="6"/>
        <v>0</v>
      </c>
      <c r="J174" s="33"/>
      <c r="K174" s="277">
        <f t="shared" si="8"/>
        <v>0</v>
      </c>
      <c r="L174" s="32">
        <f t="shared" si="7"/>
        <v>0</v>
      </c>
      <c r="M174" s="34"/>
      <c r="N174" s="34"/>
      <c r="O174" s="38"/>
    </row>
    <row r="175" spans="1:15" s="36" customFormat="1" ht="38.1" hidden="1" customHeight="1" x14ac:dyDescent="0.2">
      <c r="A175" s="27"/>
      <c r="B175" s="28"/>
      <c r="C175" s="29"/>
      <c r="D175" s="37"/>
      <c r="E175" s="29"/>
      <c r="F175" s="30"/>
      <c r="G175" s="31"/>
      <c r="H175" s="32"/>
      <c r="I175" s="277">
        <f t="shared" si="6"/>
        <v>0</v>
      </c>
      <c r="J175" s="33"/>
      <c r="K175" s="277">
        <f t="shared" si="8"/>
        <v>0</v>
      </c>
      <c r="L175" s="32">
        <f t="shared" si="7"/>
        <v>0</v>
      </c>
      <c r="M175" s="34"/>
      <c r="N175" s="34"/>
      <c r="O175" s="38"/>
    </row>
    <row r="176" spans="1:15" s="36" customFormat="1" ht="38.1" hidden="1" customHeight="1" x14ac:dyDescent="0.2">
      <c r="A176" s="27"/>
      <c r="B176" s="28"/>
      <c r="C176" s="29"/>
      <c r="D176" s="37"/>
      <c r="E176" s="29"/>
      <c r="F176" s="30"/>
      <c r="G176" s="31"/>
      <c r="H176" s="32"/>
      <c r="I176" s="277">
        <f t="shared" si="6"/>
        <v>0</v>
      </c>
      <c r="J176" s="33"/>
      <c r="K176" s="277">
        <f t="shared" si="8"/>
        <v>0</v>
      </c>
      <c r="L176" s="32">
        <f t="shared" si="7"/>
        <v>0</v>
      </c>
      <c r="M176" s="34"/>
      <c r="N176" s="34"/>
      <c r="O176" s="38"/>
    </row>
    <row r="177" spans="1:15" s="36" customFormat="1" ht="38.1" hidden="1" customHeight="1" x14ac:dyDescent="0.2">
      <c r="A177" s="27"/>
      <c r="B177" s="28"/>
      <c r="C177" s="29"/>
      <c r="D177" s="37"/>
      <c r="E177" s="29"/>
      <c r="F177" s="30"/>
      <c r="G177" s="31"/>
      <c r="H177" s="32"/>
      <c r="I177" s="277">
        <f t="shared" si="6"/>
        <v>0</v>
      </c>
      <c r="J177" s="33"/>
      <c r="K177" s="277">
        <f t="shared" si="8"/>
        <v>0</v>
      </c>
      <c r="L177" s="32">
        <f t="shared" si="7"/>
        <v>0</v>
      </c>
      <c r="M177" s="34"/>
      <c r="N177" s="34"/>
      <c r="O177" s="38"/>
    </row>
    <row r="178" spans="1:15" s="36" customFormat="1" ht="38.1" hidden="1" customHeight="1" x14ac:dyDescent="0.2">
      <c r="A178" s="27"/>
      <c r="B178" s="28"/>
      <c r="C178" s="29"/>
      <c r="D178" s="37"/>
      <c r="E178" s="29"/>
      <c r="F178" s="30"/>
      <c r="G178" s="31"/>
      <c r="H178" s="32"/>
      <c r="I178" s="277">
        <f t="shared" si="6"/>
        <v>0</v>
      </c>
      <c r="J178" s="33"/>
      <c r="K178" s="277">
        <f t="shared" si="8"/>
        <v>0</v>
      </c>
      <c r="L178" s="32">
        <f t="shared" si="7"/>
        <v>0</v>
      </c>
      <c r="M178" s="34"/>
      <c r="N178" s="34"/>
      <c r="O178" s="38"/>
    </row>
    <row r="179" spans="1:15" s="36" customFormat="1" ht="38.1" hidden="1" customHeight="1" x14ac:dyDescent="0.2">
      <c r="A179" s="27"/>
      <c r="B179" s="28"/>
      <c r="C179" s="29"/>
      <c r="D179" s="37"/>
      <c r="E179" s="29"/>
      <c r="F179" s="30"/>
      <c r="G179" s="31"/>
      <c r="H179" s="32"/>
      <c r="I179" s="277">
        <f t="shared" si="6"/>
        <v>0</v>
      </c>
      <c r="J179" s="33"/>
      <c r="K179" s="277">
        <f t="shared" si="8"/>
        <v>0</v>
      </c>
      <c r="L179" s="32">
        <f t="shared" si="7"/>
        <v>0</v>
      </c>
      <c r="M179" s="34"/>
      <c r="N179" s="34"/>
      <c r="O179" s="38"/>
    </row>
    <row r="180" spans="1:15" s="36" customFormat="1" ht="38.1" hidden="1" customHeight="1" x14ac:dyDescent="0.2">
      <c r="A180" s="27"/>
      <c r="B180" s="28"/>
      <c r="C180" s="29"/>
      <c r="D180" s="37"/>
      <c r="E180" s="29"/>
      <c r="F180" s="30"/>
      <c r="G180" s="31"/>
      <c r="H180" s="32"/>
      <c r="I180" s="277">
        <f t="shared" si="6"/>
        <v>0</v>
      </c>
      <c r="J180" s="33"/>
      <c r="K180" s="277">
        <f t="shared" si="8"/>
        <v>0</v>
      </c>
      <c r="L180" s="32">
        <f t="shared" si="7"/>
        <v>0</v>
      </c>
      <c r="M180" s="34"/>
      <c r="N180" s="34"/>
      <c r="O180" s="38"/>
    </row>
    <row r="181" spans="1:15" s="36" customFormat="1" ht="38.1" hidden="1" customHeight="1" x14ac:dyDescent="0.2">
      <c r="A181" s="27"/>
      <c r="B181" s="28"/>
      <c r="C181" s="29"/>
      <c r="D181" s="37"/>
      <c r="E181" s="29"/>
      <c r="F181" s="30"/>
      <c r="G181" s="31"/>
      <c r="H181" s="32"/>
      <c r="I181" s="277">
        <f t="shared" si="6"/>
        <v>0</v>
      </c>
      <c r="J181" s="33"/>
      <c r="K181" s="277">
        <f t="shared" si="8"/>
        <v>0</v>
      </c>
      <c r="L181" s="32">
        <f t="shared" si="7"/>
        <v>0</v>
      </c>
      <c r="M181" s="34"/>
      <c r="N181" s="34"/>
      <c r="O181" s="38"/>
    </row>
    <row r="182" spans="1:15" s="36" customFormat="1" ht="38.1" hidden="1" customHeight="1" x14ac:dyDescent="0.2">
      <c r="A182" s="27"/>
      <c r="B182" s="28"/>
      <c r="C182" s="29"/>
      <c r="D182" s="37"/>
      <c r="E182" s="29"/>
      <c r="F182" s="30"/>
      <c r="G182" s="31"/>
      <c r="H182" s="32"/>
      <c r="I182" s="277">
        <f t="shared" si="6"/>
        <v>0</v>
      </c>
      <c r="J182" s="33"/>
      <c r="K182" s="277">
        <f t="shared" si="8"/>
        <v>0</v>
      </c>
      <c r="L182" s="32">
        <f t="shared" si="7"/>
        <v>0</v>
      </c>
      <c r="M182" s="34"/>
      <c r="N182" s="34"/>
      <c r="O182" s="38"/>
    </row>
    <row r="183" spans="1:15" s="36" customFormat="1" ht="38.1" hidden="1" customHeight="1" x14ac:dyDescent="0.2">
      <c r="A183" s="27"/>
      <c r="B183" s="28"/>
      <c r="C183" s="29"/>
      <c r="D183" s="37"/>
      <c r="E183" s="29"/>
      <c r="F183" s="30"/>
      <c r="G183" s="31"/>
      <c r="H183" s="32"/>
      <c r="I183" s="277">
        <f t="shared" si="6"/>
        <v>0</v>
      </c>
      <c r="J183" s="33"/>
      <c r="K183" s="277">
        <f t="shared" si="8"/>
        <v>0</v>
      </c>
      <c r="L183" s="32">
        <f t="shared" si="7"/>
        <v>0</v>
      </c>
      <c r="M183" s="34"/>
      <c r="N183" s="34"/>
      <c r="O183" s="38"/>
    </row>
    <row r="184" spans="1:15" s="36" customFormat="1" ht="38.1" hidden="1" customHeight="1" x14ac:dyDescent="0.2">
      <c r="A184" s="27"/>
      <c r="B184" s="28"/>
      <c r="C184" s="29"/>
      <c r="D184" s="37"/>
      <c r="E184" s="29"/>
      <c r="F184" s="30"/>
      <c r="G184" s="31"/>
      <c r="H184" s="32"/>
      <c r="I184" s="277">
        <f t="shared" si="6"/>
        <v>0</v>
      </c>
      <c r="J184" s="33"/>
      <c r="K184" s="277">
        <f t="shared" si="8"/>
        <v>0</v>
      </c>
      <c r="L184" s="32">
        <f t="shared" si="7"/>
        <v>0</v>
      </c>
      <c r="M184" s="34"/>
      <c r="N184" s="34"/>
      <c r="O184" s="38"/>
    </row>
    <row r="185" spans="1:15" s="36" customFormat="1" ht="38.1" hidden="1" customHeight="1" x14ac:dyDescent="0.2">
      <c r="A185" s="27"/>
      <c r="B185" s="28"/>
      <c r="C185" s="29"/>
      <c r="D185" s="37"/>
      <c r="E185" s="29"/>
      <c r="F185" s="30"/>
      <c r="G185" s="31"/>
      <c r="H185" s="32"/>
      <c r="I185" s="277">
        <f t="shared" si="6"/>
        <v>0</v>
      </c>
      <c r="J185" s="33"/>
      <c r="K185" s="277">
        <f t="shared" si="8"/>
        <v>0</v>
      </c>
      <c r="L185" s="32">
        <f t="shared" si="7"/>
        <v>0</v>
      </c>
      <c r="M185" s="34"/>
      <c r="N185" s="34"/>
      <c r="O185" s="38"/>
    </row>
    <row r="186" spans="1:15" s="36" customFormat="1" ht="38.1" hidden="1" customHeight="1" x14ac:dyDescent="0.2">
      <c r="A186" s="27"/>
      <c r="B186" s="28"/>
      <c r="C186" s="29"/>
      <c r="D186" s="37"/>
      <c r="E186" s="29"/>
      <c r="F186" s="30"/>
      <c r="G186" s="31"/>
      <c r="H186" s="32"/>
      <c r="I186" s="277">
        <f t="shared" si="6"/>
        <v>0</v>
      </c>
      <c r="J186" s="33"/>
      <c r="K186" s="277">
        <f t="shared" si="8"/>
        <v>0</v>
      </c>
      <c r="L186" s="32">
        <f t="shared" si="7"/>
        <v>0</v>
      </c>
      <c r="M186" s="34"/>
      <c r="N186" s="34"/>
      <c r="O186" s="38"/>
    </row>
    <row r="187" spans="1:15" s="36" customFormat="1" ht="38.1" hidden="1" customHeight="1" x14ac:dyDescent="0.2">
      <c r="A187" s="27"/>
      <c r="B187" s="28"/>
      <c r="C187" s="29"/>
      <c r="D187" s="37"/>
      <c r="E187" s="29"/>
      <c r="F187" s="30"/>
      <c r="G187" s="31"/>
      <c r="H187" s="32"/>
      <c r="I187" s="277">
        <f t="shared" si="6"/>
        <v>0</v>
      </c>
      <c r="J187" s="33"/>
      <c r="K187" s="277">
        <f t="shared" si="8"/>
        <v>0</v>
      </c>
      <c r="L187" s="32">
        <f t="shared" si="7"/>
        <v>0</v>
      </c>
      <c r="M187" s="34"/>
      <c r="N187" s="34"/>
      <c r="O187" s="38"/>
    </row>
    <row r="188" spans="1:15" s="36" customFormat="1" ht="38.1" hidden="1" customHeight="1" x14ac:dyDescent="0.2">
      <c r="A188" s="27"/>
      <c r="B188" s="28"/>
      <c r="C188" s="29"/>
      <c r="D188" s="37"/>
      <c r="E188" s="29"/>
      <c r="F188" s="30"/>
      <c r="G188" s="31"/>
      <c r="H188" s="32"/>
      <c r="I188" s="277">
        <f t="shared" si="6"/>
        <v>0</v>
      </c>
      <c r="J188" s="33"/>
      <c r="K188" s="277">
        <f t="shared" si="8"/>
        <v>0</v>
      </c>
      <c r="L188" s="32">
        <f t="shared" si="7"/>
        <v>0</v>
      </c>
      <c r="M188" s="34"/>
      <c r="N188" s="34"/>
      <c r="O188" s="38"/>
    </row>
    <row r="189" spans="1:15" s="36" customFormat="1" ht="38.1" hidden="1" customHeight="1" x14ac:dyDescent="0.2">
      <c r="A189" s="27"/>
      <c r="B189" s="28"/>
      <c r="C189" s="29"/>
      <c r="D189" s="37"/>
      <c r="E189" s="29"/>
      <c r="F189" s="30"/>
      <c r="G189" s="31"/>
      <c r="H189" s="32"/>
      <c r="I189" s="277">
        <f t="shared" si="6"/>
        <v>0</v>
      </c>
      <c r="J189" s="33"/>
      <c r="K189" s="277">
        <f t="shared" si="8"/>
        <v>0</v>
      </c>
      <c r="L189" s="32">
        <f t="shared" si="7"/>
        <v>0</v>
      </c>
      <c r="M189" s="34"/>
      <c r="N189" s="34"/>
      <c r="O189" s="38"/>
    </row>
    <row r="190" spans="1:15" s="36" customFormat="1" ht="38.1" hidden="1" customHeight="1" x14ac:dyDescent="0.2">
      <c r="A190" s="27"/>
      <c r="B190" s="28"/>
      <c r="C190" s="29"/>
      <c r="D190" s="37"/>
      <c r="E190" s="29"/>
      <c r="F190" s="30"/>
      <c r="G190" s="31"/>
      <c r="H190" s="32"/>
      <c r="I190" s="277">
        <f t="shared" si="6"/>
        <v>0</v>
      </c>
      <c r="J190" s="33"/>
      <c r="K190" s="277">
        <f t="shared" si="8"/>
        <v>0</v>
      </c>
      <c r="L190" s="32">
        <f t="shared" si="7"/>
        <v>0</v>
      </c>
      <c r="M190" s="34"/>
      <c r="N190" s="34"/>
      <c r="O190" s="38"/>
    </row>
    <row r="191" spans="1:15" s="36" customFormat="1" ht="38.1" hidden="1" customHeight="1" x14ac:dyDescent="0.2">
      <c r="A191" s="27"/>
      <c r="B191" s="28"/>
      <c r="C191" s="29"/>
      <c r="D191" s="37"/>
      <c r="E191" s="29"/>
      <c r="F191" s="30"/>
      <c r="G191" s="31"/>
      <c r="H191" s="32"/>
      <c r="I191" s="277">
        <f t="shared" si="6"/>
        <v>0</v>
      </c>
      <c r="J191" s="33"/>
      <c r="K191" s="277">
        <f t="shared" si="8"/>
        <v>0</v>
      </c>
      <c r="L191" s="32">
        <f t="shared" si="7"/>
        <v>0</v>
      </c>
      <c r="M191" s="34"/>
      <c r="N191" s="34"/>
      <c r="O191" s="38"/>
    </row>
    <row r="192" spans="1:15" s="36" customFormat="1" ht="38.1" hidden="1" customHeight="1" x14ac:dyDescent="0.2">
      <c r="A192" s="27"/>
      <c r="B192" s="28"/>
      <c r="C192" s="29"/>
      <c r="D192" s="37"/>
      <c r="E192" s="29"/>
      <c r="F192" s="30"/>
      <c r="G192" s="31"/>
      <c r="H192" s="32"/>
      <c r="I192" s="277">
        <f t="shared" si="6"/>
        <v>0</v>
      </c>
      <c r="J192" s="33"/>
      <c r="K192" s="277">
        <f t="shared" si="8"/>
        <v>0</v>
      </c>
      <c r="L192" s="32">
        <f t="shared" si="7"/>
        <v>0</v>
      </c>
      <c r="M192" s="34"/>
      <c r="N192" s="34"/>
      <c r="O192" s="38"/>
    </row>
    <row r="193" spans="1:15" s="36" customFormat="1" ht="38.1" hidden="1" customHeight="1" x14ac:dyDescent="0.2">
      <c r="A193" s="27"/>
      <c r="B193" s="28"/>
      <c r="C193" s="29"/>
      <c r="D193" s="37"/>
      <c r="E193" s="29"/>
      <c r="F193" s="30"/>
      <c r="G193" s="31"/>
      <c r="H193" s="32"/>
      <c r="I193" s="277">
        <f t="shared" si="6"/>
        <v>0</v>
      </c>
      <c r="J193" s="33"/>
      <c r="K193" s="277">
        <f t="shared" si="8"/>
        <v>0</v>
      </c>
      <c r="L193" s="32">
        <f t="shared" si="7"/>
        <v>0</v>
      </c>
      <c r="M193" s="34"/>
      <c r="N193" s="34"/>
      <c r="O193" s="38"/>
    </row>
    <row r="194" spans="1:15" s="36" customFormat="1" ht="38.1" hidden="1" customHeight="1" x14ac:dyDescent="0.2">
      <c r="A194" s="27"/>
      <c r="B194" s="28"/>
      <c r="C194" s="29"/>
      <c r="D194" s="37"/>
      <c r="E194" s="29"/>
      <c r="F194" s="30"/>
      <c r="G194" s="31"/>
      <c r="H194" s="32"/>
      <c r="I194" s="277">
        <f t="shared" si="6"/>
        <v>0</v>
      </c>
      <c r="J194" s="33"/>
      <c r="K194" s="277">
        <f t="shared" si="8"/>
        <v>0</v>
      </c>
      <c r="L194" s="32">
        <f t="shared" si="7"/>
        <v>0</v>
      </c>
      <c r="M194" s="34"/>
      <c r="N194" s="34"/>
      <c r="O194" s="38"/>
    </row>
    <row r="195" spans="1:15" s="36" customFormat="1" ht="38.1" hidden="1" customHeight="1" x14ac:dyDescent="0.2">
      <c r="A195" s="27"/>
      <c r="B195" s="28"/>
      <c r="C195" s="29"/>
      <c r="D195" s="37"/>
      <c r="E195" s="29"/>
      <c r="F195" s="30"/>
      <c r="G195" s="31"/>
      <c r="H195" s="32"/>
      <c r="I195" s="277">
        <f t="shared" si="6"/>
        <v>0</v>
      </c>
      <c r="J195" s="33"/>
      <c r="K195" s="277">
        <f t="shared" si="8"/>
        <v>0</v>
      </c>
      <c r="L195" s="32">
        <f t="shared" si="7"/>
        <v>0</v>
      </c>
      <c r="M195" s="34"/>
      <c r="N195" s="34"/>
      <c r="O195" s="38"/>
    </row>
    <row r="196" spans="1:15" s="36" customFormat="1" ht="38.1" hidden="1" customHeight="1" x14ac:dyDescent="0.2">
      <c r="A196" s="27"/>
      <c r="B196" s="28"/>
      <c r="C196" s="29"/>
      <c r="D196" s="37"/>
      <c r="E196" s="29"/>
      <c r="F196" s="30"/>
      <c r="G196" s="31"/>
      <c r="H196" s="32"/>
      <c r="I196" s="277">
        <f t="shared" si="6"/>
        <v>0</v>
      </c>
      <c r="J196" s="33"/>
      <c r="K196" s="277">
        <f t="shared" si="8"/>
        <v>0</v>
      </c>
      <c r="L196" s="32">
        <f t="shared" si="7"/>
        <v>0</v>
      </c>
      <c r="M196" s="34"/>
      <c r="N196" s="34"/>
      <c r="O196" s="38"/>
    </row>
    <row r="197" spans="1:15" s="36" customFormat="1" ht="38.1" hidden="1" customHeight="1" x14ac:dyDescent="0.2">
      <c r="A197" s="27"/>
      <c r="B197" s="28"/>
      <c r="C197" s="29"/>
      <c r="D197" s="37"/>
      <c r="E197" s="29"/>
      <c r="F197" s="30"/>
      <c r="G197" s="31"/>
      <c r="H197" s="32"/>
      <c r="I197" s="277">
        <f t="shared" si="6"/>
        <v>0</v>
      </c>
      <c r="J197" s="33"/>
      <c r="K197" s="277">
        <f t="shared" si="8"/>
        <v>0</v>
      </c>
      <c r="L197" s="32">
        <f t="shared" si="7"/>
        <v>0</v>
      </c>
      <c r="M197" s="34"/>
      <c r="N197" s="34"/>
      <c r="O197" s="38"/>
    </row>
    <row r="198" spans="1:15" s="36" customFormat="1" ht="38.1" hidden="1" customHeight="1" x14ac:dyDescent="0.2">
      <c r="A198" s="27"/>
      <c r="B198" s="28"/>
      <c r="C198" s="29"/>
      <c r="D198" s="37"/>
      <c r="E198" s="29"/>
      <c r="F198" s="30"/>
      <c r="G198" s="31"/>
      <c r="H198" s="32"/>
      <c r="I198" s="277">
        <f t="shared" ref="I198:I261" si="9">G198*H198</f>
        <v>0</v>
      </c>
      <c r="J198" s="33"/>
      <c r="K198" s="277">
        <f t="shared" si="8"/>
        <v>0</v>
      </c>
      <c r="L198" s="32">
        <f t="shared" ref="L198:L261" si="10">+I198</f>
        <v>0</v>
      </c>
      <c r="M198" s="34"/>
      <c r="N198" s="34"/>
      <c r="O198" s="38"/>
    </row>
    <row r="199" spans="1:15" s="36" customFormat="1" ht="38.1" hidden="1" customHeight="1" x14ac:dyDescent="0.2">
      <c r="A199" s="27"/>
      <c r="B199" s="28"/>
      <c r="C199" s="29"/>
      <c r="D199" s="37"/>
      <c r="E199" s="29"/>
      <c r="F199" s="30"/>
      <c r="G199" s="31"/>
      <c r="H199" s="32"/>
      <c r="I199" s="277">
        <f t="shared" si="9"/>
        <v>0</v>
      </c>
      <c r="J199" s="33"/>
      <c r="K199" s="277">
        <f t="shared" ref="K199:K262" si="11">I199*(1+J199)</f>
        <v>0</v>
      </c>
      <c r="L199" s="32">
        <f t="shared" si="10"/>
        <v>0</v>
      </c>
      <c r="M199" s="34"/>
      <c r="N199" s="34"/>
      <c r="O199" s="38"/>
    </row>
    <row r="200" spans="1:15" s="36" customFormat="1" ht="38.1" hidden="1" customHeight="1" x14ac:dyDescent="0.2">
      <c r="A200" s="27"/>
      <c r="B200" s="28"/>
      <c r="C200" s="29"/>
      <c r="D200" s="37"/>
      <c r="E200" s="29"/>
      <c r="F200" s="30"/>
      <c r="G200" s="31"/>
      <c r="H200" s="32"/>
      <c r="I200" s="277">
        <f t="shared" si="9"/>
        <v>0</v>
      </c>
      <c r="J200" s="33"/>
      <c r="K200" s="277">
        <f t="shared" si="11"/>
        <v>0</v>
      </c>
      <c r="L200" s="32">
        <f t="shared" si="10"/>
        <v>0</v>
      </c>
      <c r="M200" s="34"/>
      <c r="N200" s="34"/>
      <c r="O200" s="38"/>
    </row>
    <row r="201" spans="1:15" s="36" customFormat="1" ht="38.1" hidden="1" customHeight="1" x14ac:dyDescent="0.2">
      <c r="A201" s="27"/>
      <c r="B201" s="28"/>
      <c r="C201" s="29"/>
      <c r="D201" s="37"/>
      <c r="E201" s="29"/>
      <c r="F201" s="30"/>
      <c r="G201" s="31"/>
      <c r="H201" s="32"/>
      <c r="I201" s="277">
        <f t="shared" si="9"/>
        <v>0</v>
      </c>
      <c r="J201" s="33"/>
      <c r="K201" s="277">
        <f t="shared" si="11"/>
        <v>0</v>
      </c>
      <c r="L201" s="32">
        <f t="shared" si="10"/>
        <v>0</v>
      </c>
      <c r="M201" s="34"/>
      <c r="N201" s="34"/>
      <c r="O201" s="38"/>
    </row>
    <row r="202" spans="1:15" s="36" customFormat="1" ht="38.1" hidden="1" customHeight="1" x14ac:dyDescent="0.2">
      <c r="A202" s="27"/>
      <c r="B202" s="28"/>
      <c r="C202" s="29"/>
      <c r="D202" s="37"/>
      <c r="E202" s="29"/>
      <c r="F202" s="30"/>
      <c r="G202" s="31"/>
      <c r="H202" s="32"/>
      <c r="I202" s="277">
        <f t="shared" si="9"/>
        <v>0</v>
      </c>
      <c r="J202" s="33"/>
      <c r="K202" s="277">
        <f t="shared" si="11"/>
        <v>0</v>
      </c>
      <c r="L202" s="32">
        <f t="shared" si="10"/>
        <v>0</v>
      </c>
      <c r="M202" s="34"/>
      <c r="N202" s="34"/>
      <c r="O202" s="38"/>
    </row>
    <row r="203" spans="1:15" s="36" customFormat="1" ht="38.1" hidden="1" customHeight="1" x14ac:dyDescent="0.2">
      <c r="A203" s="27"/>
      <c r="B203" s="28"/>
      <c r="C203" s="29"/>
      <c r="D203" s="37"/>
      <c r="E203" s="29"/>
      <c r="F203" s="30"/>
      <c r="G203" s="31"/>
      <c r="H203" s="32"/>
      <c r="I203" s="277">
        <f t="shared" si="9"/>
        <v>0</v>
      </c>
      <c r="J203" s="33"/>
      <c r="K203" s="277">
        <f t="shared" si="11"/>
        <v>0</v>
      </c>
      <c r="L203" s="32">
        <f t="shared" si="10"/>
        <v>0</v>
      </c>
      <c r="M203" s="34"/>
      <c r="N203" s="34"/>
      <c r="O203" s="38"/>
    </row>
    <row r="204" spans="1:15" s="36" customFormat="1" ht="38.1" hidden="1" customHeight="1" x14ac:dyDescent="0.2">
      <c r="A204" s="27"/>
      <c r="B204" s="28"/>
      <c r="C204" s="29"/>
      <c r="D204" s="37"/>
      <c r="E204" s="29"/>
      <c r="F204" s="30"/>
      <c r="G204" s="31"/>
      <c r="H204" s="32"/>
      <c r="I204" s="277">
        <f t="shared" si="9"/>
        <v>0</v>
      </c>
      <c r="J204" s="33"/>
      <c r="K204" s="277">
        <f t="shared" si="11"/>
        <v>0</v>
      </c>
      <c r="L204" s="32">
        <f t="shared" si="10"/>
        <v>0</v>
      </c>
      <c r="M204" s="34"/>
      <c r="N204" s="34"/>
      <c r="O204" s="38"/>
    </row>
    <row r="205" spans="1:15" s="36" customFormat="1" ht="38.1" hidden="1" customHeight="1" x14ac:dyDescent="0.2">
      <c r="A205" s="27"/>
      <c r="B205" s="28"/>
      <c r="C205" s="29"/>
      <c r="D205" s="37"/>
      <c r="E205" s="29"/>
      <c r="F205" s="30"/>
      <c r="G205" s="31"/>
      <c r="H205" s="32"/>
      <c r="I205" s="277">
        <f t="shared" si="9"/>
        <v>0</v>
      </c>
      <c r="J205" s="33"/>
      <c r="K205" s="277">
        <f t="shared" si="11"/>
        <v>0</v>
      </c>
      <c r="L205" s="32">
        <f t="shared" si="10"/>
        <v>0</v>
      </c>
      <c r="M205" s="34"/>
      <c r="N205" s="34"/>
      <c r="O205" s="38"/>
    </row>
    <row r="206" spans="1:15" s="36" customFormat="1" ht="38.1" hidden="1" customHeight="1" x14ac:dyDescent="0.2">
      <c r="A206" s="27"/>
      <c r="B206" s="28"/>
      <c r="C206" s="29"/>
      <c r="D206" s="37"/>
      <c r="E206" s="29"/>
      <c r="F206" s="30"/>
      <c r="G206" s="31"/>
      <c r="H206" s="32"/>
      <c r="I206" s="277">
        <f t="shared" si="9"/>
        <v>0</v>
      </c>
      <c r="J206" s="33"/>
      <c r="K206" s="277">
        <f t="shared" si="11"/>
        <v>0</v>
      </c>
      <c r="L206" s="32">
        <f t="shared" si="10"/>
        <v>0</v>
      </c>
      <c r="M206" s="34"/>
      <c r="N206" s="34"/>
      <c r="O206" s="38"/>
    </row>
    <row r="207" spans="1:15" s="36" customFormat="1" ht="38.1" hidden="1" customHeight="1" x14ac:dyDescent="0.2">
      <c r="A207" s="27"/>
      <c r="B207" s="28"/>
      <c r="C207" s="29"/>
      <c r="D207" s="37"/>
      <c r="E207" s="29"/>
      <c r="F207" s="30"/>
      <c r="G207" s="31"/>
      <c r="H207" s="32"/>
      <c r="I207" s="277">
        <f t="shared" si="9"/>
        <v>0</v>
      </c>
      <c r="J207" s="33"/>
      <c r="K207" s="277">
        <f t="shared" si="11"/>
        <v>0</v>
      </c>
      <c r="L207" s="32">
        <f t="shared" si="10"/>
        <v>0</v>
      </c>
      <c r="M207" s="34"/>
      <c r="N207" s="34"/>
      <c r="O207" s="38"/>
    </row>
    <row r="208" spans="1:15" s="36" customFormat="1" ht="38.1" hidden="1" customHeight="1" x14ac:dyDescent="0.2">
      <c r="A208" s="27"/>
      <c r="B208" s="28"/>
      <c r="C208" s="29"/>
      <c r="D208" s="37"/>
      <c r="E208" s="29"/>
      <c r="F208" s="30"/>
      <c r="G208" s="31"/>
      <c r="H208" s="32"/>
      <c r="I208" s="277">
        <f t="shared" si="9"/>
        <v>0</v>
      </c>
      <c r="J208" s="33"/>
      <c r="K208" s="277">
        <f t="shared" si="11"/>
        <v>0</v>
      </c>
      <c r="L208" s="32">
        <f t="shared" si="10"/>
        <v>0</v>
      </c>
      <c r="M208" s="34"/>
      <c r="N208" s="34"/>
      <c r="O208" s="38"/>
    </row>
    <row r="209" spans="1:15" s="36" customFormat="1" ht="38.1" hidden="1" customHeight="1" x14ac:dyDescent="0.2">
      <c r="A209" s="27"/>
      <c r="B209" s="28"/>
      <c r="C209" s="29"/>
      <c r="D209" s="37"/>
      <c r="E209" s="29"/>
      <c r="F209" s="30"/>
      <c r="G209" s="31"/>
      <c r="H209" s="32"/>
      <c r="I209" s="277">
        <f t="shared" si="9"/>
        <v>0</v>
      </c>
      <c r="J209" s="33"/>
      <c r="K209" s="277">
        <f t="shared" si="11"/>
        <v>0</v>
      </c>
      <c r="L209" s="32">
        <f t="shared" si="10"/>
        <v>0</v>
      </c>
      <c r="M209" s="34"/>
      <c r="N209" s="34"/>
      <c r="O209" s="38"/>
    </row>
    <row r="210" spans="1:15" s="36" customFormat="1" ht="38.1" hidden="1" customHeight="1" x14ac:dyDescent="0.2">
      <c r="A210" s="27"/>
      <c r="B210" s="28"/>
      <c r="C210" s="29"/>
      <c r="D210" s="37"/>
      <c r="E210" s="29"/>
      <c r="F210" s="30"/>
      <c r="G210" s="31"/>
      <c r="H210" s="32"/>
      <c r="I210" s="277">
        <f t="shared" si="9"/>
        <v>0</v>
      </c>
      <c r="J210" s="33"/>
      <c r="K210" s="277">
        <f t="shared" si="11"/>
        <v>0</v>
      </c>
      <c r="L210" s="32">
        <f t="shared" si="10"/>
        <v>0</v>
      </c>
      <c r="M210" s="34"/>
      <c r="N210" s="34"/>
      <c r="O210" s="38"/>
    </row>
    <row r="211" spans="1:15" s="36" customFormat="1" ht="38.1" hidden="1" customHeight="1" x14ac:dyDescent="0.2">
      <c r="A211" s="27"/>
      <c r="B211" s="28"/>
      <c r="C211" s="29"/>
      <c r="D211" s="37"/>
      <c r="E211" s="29"/>
      <c r="F211" s="30"/>
      <c r="G211" s="31"/>
      <c r="H211" s="32"/>
      <c r="I211" s="277">
        <f t="shared" si="9"/>
        <v>0</v>
      </c>
      <c r="J211" s="33"/>
      <c r="K211" s="277">
        <f t="shared" si="11"/>
        <v>0</v>
      </c>
      <c r="L211" s="32">
        <f t="shared" si="10"/>
        <v>0</v>
      </c>
      <c r="M211" s="34"/>
      <c r="N211" s="34"/>
      <c r="O211" s="38"/>
    </row>
    <row r="212" spans="1:15" s="36" customFormat="1" ht="38.1" hidden="1" customHeight="1" x14ac:dyDescent="0.2">
      <c r="A212" s="27"/>
      <c r="B212" s="28"/>
      <c r="C212" s="29"/>
      <c r="D212" s="37"/>
      <c r="E212" s="29"/>
      <c r="F212" s="30"/>
      <c r="G212" s="31"/>
      <c r="H212" s="32"/>
      <c r="I212" s="277">
        <f t="shared" si="9"/>
        <v>0</v>
      </c>
      <c r="J212" s="33"/>
      <c r="K212" s="277">
        <f t="shared" si="11"/>
        <v>0</v>
      </c>
      <c r="L212" s="32">
        <f t="shared" si="10"/>
        <v>0</v>
      </c>
      <c r="M212" s="34"/>
      <c r="N212" s="34"/>
      <c r="O212" s="38"/>
    </row>
    <row r="213" spans="1:15" s="36" customFormat="1" ht="38.1" hidden="1" customHeight="1" x14ac:dyDescent="0.2">
      <c r="A213" s="27"/>
      <c r="B213" s="28"/>
      <c r="C213" s="29"/>
      <c r="D213" s="37"/>
      <c r="E213" s="29"/>
      <c r="F213" s="30"/>
      <c r="G213" s="31"/>
      <c r="H213" s="32"/>
      <c r="I213" s="277">
        <f t="shared" si="9"/>
        <v>0</v>
      </c>
      <c r="J213" s="33"/>
      <c r="K213" s="277">
        <f t="shared" si="11"/>
        <v>0</v>
      </c>
      <c r="L213" s="32">
        <f t="shared" si="10"/>
        <v>0</v>
      </c>
      <c r="M213" s="34"/>
      <c r="N213" s="34"/>
      <c r="O213" s="38"/>
    </row>
    <row r="214" spans="1:15" s="36" customFormat="1" ht="38.1" hidden="1" customHeight="1" x14ac:dyDescent="0.2">
      <c r="A214" s="27"/>
      <c r="B214" s="28"/>
      <c r="C214" s="29"/>
      <c r="D214" s="37"/>
      <c r="E214" s="29"/>
      <c r="F214" s="30"/>
      <c r="G214" s="31"/>
      <c r="H214" s="32"/>
      <c r="I214" s="277">
        <f t="shared" si="9"/>
        <v>0</v>
      </c>
      <c r="J214" s="33"/>
      <c r="K214" s="277">
        <f t="shared" si="11"/>
        <v>0</v>
      </c>
      <c r="L214" s="32">
        <f t="shared" si="10"/>
        <v>0</v>
      </c>
      <c r="M214" s="34"/>
      <c r="N214" s="34"/>
      <c r="O214" s="38"/>
    </row>
    <row r="215" spans="1:15" s="36" customFormat="1" ht="38.1" hidden="1" customHeight="1" x14ac:dyDescent="0.2">
      <c r="A215" s="27"/>
      <c r="B215" s="28"/>
      <c r="C215" s="29"/>
      <c r="D215" s="37"/>
      <c r="E215" s="29"/>
      <c r="F215" s="30"/>
      <c r="G215" s="31"/>
      <c r="H215" s="32"/>
      <c r="I215" s="277">
        <f t="shared" si="9"/>
        <v>0</v>
      </c>
      <c r="J215" s="33"/>
      <c r="K215" s="277">
        <f t="shared" si="11"/>
        <v>0</v>
      </c>
      <c r="L215" s="32">
        <f t="shared" si="10"/>
        <v>0</v>
      </c>
      <c r="M215" s="34"/>
      <c r="N215" s="34"/>
      <c r="O215" s="38"/>
    </row>
    <row r="216" spans="1:15" s="36" customFormat="1" ht="38.1" hidden="1" customHeight="1" x14ac:dyDescent="0.2">
      <c r="A216" s="27"/>
      <c r="B216" s="28"/>
      <c r="C216" s="29"/>
      <c r="D216" s="37"/>
      <c r="E216" s="29"/>
      <c r="F216" s="30"/>
      <c r="G216" s="31"/>
      <c r="H216" s="32"/>
      <c r="I216" s="277">
        <f t="shared" si="9"/>
        <v>0</v>
      </c>
      <c r="J216" s="33"/>
      <c r="K216" s="277">
        <f t="shared" si="11"/>
        <v>0</v>
      </c>
      <c r="L216" s="32">
        <f t="shared" si="10"/>
        <v>0</v>
      </c>
      <c r="M216" s="34"/>
      <c r="N216" s="34"/>
      <c r="O216" s="38"/>
    </row>
    <row r="217" spans="1:15" s="36" customFormat="1" ht="38.1" hidden="1" customHeight="1" x14ac:dyDescent="0.2">
      <c r="A217" s="27"/>
      <c r="B217" s="28"/>
      <c r="C217" s="29"/>
      <c r="D217" s="37"/>
      <c r="E217" s="29"/>
      <c r="F217" s="30"/>
      <c r="G217" s="31"/>
      <c r="H217" s="32"/>
      <c r="I217" s="277">
        <f t="shared" si="9"/>
        <v>0</v>
      </c>
      <c r="J217" s="33"/>
      <c r="K217" s="277">
        <f t="shared" si="11"/>
        <v>0</v>
      </c>
      <c r="L217" s="32">
        <f t="shared" si="10"/>
        <v>0</v>
      </c>
      <c r="M217" s="34"/>
      <c r="N217" s="34"/>
      <c r="O217" s="38"/>
    </row>
    <row r="218" spans="1:15" s="36" customFormat="1" ht="38.1" hidden="1" customHeight="1" x14ac:dyDescent="0.2">
      <c r="A218" s="27"/>
      <c r="B218" s="28"/>
      <c r="C218" s="29"/>
      <c r="D218" s="37"/>
      <c r="E218" s="29"/>
      <c r="F218" s="30"/>
      <c r="G218" s="31"/>
      <c r="H218" s="32"/>
      <c r="I218" s="277">
        <f t="shared" si="9"/>
        <v>0</v>
      </c>
      <c r="J218" s="33"/>
      <c r="K218" s="277">
        <f t="shared" si="11"/>
        <v>0</v>
      </c>
      <c r="L218" s="32">
        <f t="shared" si="10"/>
        <v>0</v>
      </c>
      <c r="M218" s="34"/>
      <c r="N218" s="34"/>
      <c r="O218" s="38"/>
    </row>
    <row r="219" spans="1:15" s="36" customFormat="1" ht="38.1" hidden="1" customHeight="1" x14ac:dyDescent="0.2">
      <c r="A219" s="27"/>
      <c r="B219" s="28"/>
      <c r="C219" s="29"/>
      <c r="D219" s="37"/>
      <c r="E219" s="29"/>
      <c r="F219" s="30"/>
      <c r="G219" s="31"/>
      <c r="H219" s="32"/>
      <c r="I219" s="277">
        <f t="shared" si="9"/>
        <v>0</v>
      </c>
      <c r="J219" s="33"/>
      <c r="K219" s="277">
        <f t="shared" si="11"/>
        <v>0</v>
      </c>
      <c r="L219" s="32">
        <f t="shared" si="10"/>
        <v>0</v>
      </c>
      <c r="M219" s="34"/>
      <c r="N219" s="34"/>
      <c r="O219" s="38"/>
    </row>
    <row r="220" spans="1:15" s="36" customFormat="1" ht="38.1" hidden="1" customHeight="1" x14ac:dyDescent="0.2">
      <c r="A220" s="27"/>
      <c r="B220" s="28"/>
      <c r="C220" s="29"/>
      <c r="D220" s="37"/>
      <c r="E220" s="29"/>
      <c r="F220" s="30"/>
      <c r="G220" s="31"/>
      <c r="H220" s="32"/>
      <c r="I220" s="277">
        <f t="shared" si="9"/>
        <v>0</v>
      </c>
      <c r="J220" s="33"/>
      <c r="K220" s="277">
        <f t="shared" si="11"/>
        <v>0</v>
      </c>
      <c r="L220" s="32">
        <f t="shared" si="10"/>
        <v>0</v>
      </c>
      <c r="M220" s="34"/>
      <c r="N220" s="34"/>
      <c r="O220" s="38"/>
    </row>
    <row r="221" spans="1:15" s="36" customFormat="1" ht="38.1" hidden="1" customHeight="1" x14ac:dyDescent="0.2">
      <c r="A221" s="27"/>
      <c r="B221" s="28"/>
      <c r="C221" s="29"/>
      <c r="D221" s="37"/>
      <c r="E221" s="29"/>
      <c r="F221" s="30"/>
      <c r="G221" s="31"/>
      <c r="H221" s="32"/>
      <c r="I221" s="277">
        <f t="shared" si="9"/>
        <v>0</v>
      </c>
      <c r="J221" s="33"/>
      <c r="K221" s="277">
        <f t="shared" si="11"/>
        <v>0</v>
      </c>
      <c r="L221" s="32">
        <f t="shared" si="10"/>
        <v>0</v>
      </c>
      <c r="M221" s="34"/>
      <c r="N221" s="34"/>
      <c r="O221" s="38"/>
    </row>
    <row r="222" spans="1:15" s="36" customFormat="1" ht="38.1" hidden="1" customHeight="1" x14ac:dyDescent="0.2">
      <c r="A222" s="27"/>
      <c r="B222" s="28"/>
      <c r="C222" s="29"/>
      <c r="D222" s="37"/>
      <c r="E222" s="29"/>
      <c r="F222" s="30"/>
      <c r="G222" s="31"/>
      <c r="H222" s="32"/>
      <c r="I222" s="277">
        <f t="shared" si="9"/>
        <v>0</v>
      </c>
      <c r="J222" s="33"/>
      <c r="K222" s="277">
        <f t="shared" si="11"/>
        <v>0</v>
      </c>
      <c r="L222" s="32">
        <f t="shared" si="10"/>
        <v>0</v>
      </c>
      <c r="M222" s="34"/>
      <c r="N222" s="34"/>
      <c r="O222" s="38"/>
    </row>
    <row r="223" spans="1:15" s="36" customFormat="1" ht="38.1" hidden="1" customHeight="1" x14ac:dyDescent="0.2">
      <c r="A223" s="27"/>
      <c r="B223" s="28"/>
      <c r="C223" s="29"/>
      <c r="D223" s="37"/>
      <c r="E223" s="29"/>
      <c r="F223" s="30"/>
      <c r="G223" s="31"/>
      <c r="H223" s="32"/>
      <c r="I223" s="277">
        <f t="shared" si="9"/>
        <v>0</v>
      </c>
      <c r="J223" s="33"/>
      <c r="K223" s="277">
        <f t="shared" si="11"/>
        <v>0</v>
      </c>
      <c r="L223" s="32">
        <f t="shared" si="10"/>
        <v>0</v>
      </c>
      <c r="M223" s="34"/>
      <c r="N223" s="34"/>
      <c r="O223" s="38"/>
    </row>
    <row r="224" spans="1:15" s="36" customFormat="1" ht="38.1" hidden="1" customHeight="1" x14ac:dyDescent="0.2">
      <c r="A224" s="27"/>
      <c r="B224" s="28"/>
      <c r="C224" s="29"/>
      <c r="D224" s="37"/>
      <c r="E224" s="29"/>
      <c r="F224" s="30"/>
      <c r="G224" s="31"/>
      <c r="H224" s="32"/>
      <c r="I224" s="277">
        <f t="shared" si="9"/>
        <v>0</v>
      </c>
      <c r="J224" s="33"/>
      <c r="K224" s="277">
        <f t="shared" si="11"/>
        <v>0</v>
      </c>
      <c r="L224" s="32">
        <f t="shared" si="10"/>
        <v>0</v>
      </c>
      <c r="M224" s="34"/>
      <c r="N224" s="34"/>
      <c r="O224" s="38"/>
    </row>
    <row r="225" spans="1:15" s="36" customFormat="1" ht="38.1" hidden="1" customHeight="1" x14ac:dyDescent="0.2">
      <c r="A225" s="27"/>
      <c r="B225" s="28"/>
      <c r="C225" s="29"/>
      <c r="D225" s="37"/>
      <c r="E225" s="29"/>
      <c r="F225" s="30"/>
      <c r="G225" s="31"/>
      <c r="H225" s="32"/>
      <c r="I225" s="277">
        <f t="shared" si="9"/>
        <v>0</v>
      </c>
      <c r="J225" s="33"/>
      <c r="K225" s="277">
        <f t="shared" si="11"/>
        <v>0</v>
      </c>
      <c r="L225" s="32">
        <f t="shared" si="10"/>
        <v>0</v>
      </c>
      <c r="M225" s="34"/>
      <c r="N225" s="34"/>
      <c r="O225" s="38"/>
    </row>
    <row r="226" spans="1:15" s="36" customFormat="1" ht="38.1" hidden="1" customHeight="1" x14ac:dyDescent="0.2">
      <c r="A226" s="27"/>
      <c r="B226" s="28"/>
      <c r="C226" s="29"/>
      <c r="D226" s="37"/>
      <c r="E226" s="29"/>
      <c r="F226" s="30"/>
      <c r="G226" s="31"/>
      <c r="H226" s="32"/>
      <c r="I226" s="277">
        <f t="shared" si="9"/>
        <v>0</v>
      </c>
      <c r="J226" s="33"/>
      <c r="K226" s="277">
        <f t="shared" si="11"/>
        <v>0</v>
      </c>
      <c r="L226" s="32">
        <f t="shared" si="10"/>
        <v>0</v>
      </c>
      <c r="M226" s="34"/>
      <c r="N226" s="34"/>
      <c r="O226" s="38"/>
    </row>
    <row r="227" spans="1:15" s="36" customFormat="1" ht="38.1" hidden="1" customHeight="1" x14ac:dyDescent="0.2">
      <c r="A227" s="27"/>
      <c r="B227" s="28"/>
      <c r="C227" s="29"/>
      <c r="D227" s="37"/>
      <c r="E227" s="29"/>
      <c r="F227" s="30"/>
      <c r="G227" s="31"/>
      <c r="H227" s="32"/>
      <c r="I227" s="277">
        <f t="shared" si="9"/>
        <v>0</v>
      </c>
      <c r="J227" s="33"/>
      <c r="K227" s="277">
        <f t="shared" si="11"/>
        <v>0</v>
      </c>
      <c r="L227" s="32">
        <f t="shared" si="10"/>
        <v>0</v>
      </c>
      <c r="M227" s="34"/>
      <c r="N227" s="34"/>
      <c r="O227" s="38"/>
    </row>
    <row r="228" spans="1:15" s="36" customFormat="1" ht="38.1" hidden="1" customHeight="1" x14ac:dyDescent="0.2">
      <c r="A228" s="27"/>
      <c r="B228" s="28"/>
      <c r="C228" s="29"/>
      <c r="D228" s="37"/>
      <c r="E228" s="29"/>
      <c r="F228" s="30"/>
      <c r="G228" s="31"/>
      <c r="H228" s="32"/>
      <c r="I228" s="277">
        <f t="shared" si="9"/>
        <v>0</v>
      </c>
      <c r="J228" s="33"/>
      <c r="K228" s="277">
        <f t="shared" si="11"/>
        <v>0</v>
      </c>
      <c r="L228" s="32">
        <f t="shared" si="10"/>
        <v>0</v>
      </c>
      <c r="M228" s="34"/>
      <c r="N228" s="34"/>
      <c r="O228" s="38"/>
    </row>
    <row r="229" spans="1:15" s="36" customFormat="1" ht="38.1" hidden="1" customHeight="1" x14ac:dyDescent="0.2">
      <c r="A229" s="27"/>
      <c r="B229" s="28"/>
      <c r="C229" s="29"/>
      <c r="D229" s="37"/>
      <c r="E229" s="29"/>
      <c r="F229" s="30"/>
      <c r="G229" s="31"/>
      <c r="H229" s="32"/>
      <c r="I229" s="277">
        <f t="shared" si="9"/>
        <v>0</v>
      </c>
      <c r="J229" s="33"/>
      <c r="K229" s="277">
        <f t="shared" si="11"/>
        <v>0</v>
      </c>
      <c r="L229" s="32">
        <f t="shared" si="10"/>
        <v>0</v>
      </c>
      <c r="M229" s="34"/>
      <c r="N229" s="34"/>
      <c r="O229" s="38"/>
    </row>
    <row r="230" spans="1:15" s="36" customFormat="1" ht="38.1" hidden="1" customHeight="1" x14ac:dyDescent="0.2">
      <c r="A230" s="27"/>
      <c r="B230" s="28"/>
      <c r="C230" s="29"/>
      <c r="D230" s="37"/>
      <c r="E230" s="29"/>
      <c r="F230" s="30"/>
      <c r="G230" s="31"/>
      <c r="H230" s="32"/>
      <c r="I230" s="277">
        <f t="shared" si="9"/>
        <v>0</v>
      </c>
      <c r="J230" s="33"/>
      <c r="K230" s="277">
        <f t="shared" si="11"/>
        <v>0</v>
      </c>
      <c r="L230" s="32">
        <f t="shared" si="10"/>
        <v>0</v>
      </c>
      <c r="M230" s="34"/>
      <c r="N230" s="34"/>
      <c r="O230" s="38"/>
    </row>
    <row r="231" spans="1:15" s="36" customFormat="1" ht="38.1" hidden="1" customHeight="1" x14ac:dyDescent="0.2">
      <c r="A231" s="27"/>
      <c r="B231" s="28"/>
      <c r="C231" s="29"/>
      <c r="D231" s="37"/>
      <c r="E231" s="29"/>
      <c r="F231" s="30"/>
      <c r="G231" s="31"/>
      <c r="H231" s="32"/>
      <c r="I231" s="277">
        <f t="shared" si="9"/>
        <v>0</v>
      </c>
      <c r="J231" s="33"/>
      <c r="K231" s="277">
        <f t="shared" si="11"/>
        <v>0</v>
      </c>
      <c r="L231" s="32">
        <f t="shared" si="10"/>
        <v>0</v>
      </c>
      <c r="M231" s="34"/>
      <c r="N231" s="34"/>
      <c r="O231" s="38"/>
    </row>
    <row r="232" spans="1:15" s="36" customFormat="1" ht="38.1" hidden="1" customHeight="1" x14ac:dyDescent="0.2">
      <c r="A232" s="27"/>
      <c r="B232" s="28"/>
      <c r="C232" s="29"/>
      <c r="D232" s="37"/>
      <c r="E232" s="29"/>
      <c r="F232" s="30"/>
      <c r="G232" s="31"/>
      <c r="H232" s="32"/>
      <c r="I232" s="277">
        <f t="shared" si="9"/>
        <v>0</v>
      </c>
      <c r="J232" s="33"/>
      <c r="K232" s="277">
        <f t="shared" si="11"/>
        <v>0</v>
      </c>
      <c r="L232" s="32">
        <f t="shared" si="10"/>
        <v>0</v>
      </c>
      <c r="M232" s="34"/>
      <c r="N232" s="34"/>
      <c r="O232" s="38"/>
    </row>
    <row r="233" spans="1:15" s="36" customFormat="1" ht="38.1" hidden="1" customHeight="1" x14ac:dyDescent="0.2">
      <c r="A233" s="27"/>
      <c r="B233" s="28"/>
      <c r="C233" s="29"/>
      <c r="D233" s="37"/>
      <c r="E233" s="29"/>
      <c r="F233" s="30"/>
      <c r="G233" s="31"/>
      <c r="H233" s="32"/>
      <c r="I233" s="277">
        <f t="shared" si="9"/>
        <v>0</v>
      </c>
      <c r="J233" s="33"/>
      <c r="K233" s="277">
        <f t="shared" si="11"/>
        <v>0</v>
      </c>
      <c r="L233" s="32">
        <f t="shared" si="10"/>
        <v>0</v>
      </c>
      <c r="M233" s="34"/>
      <c r="N233" s="34"/>
      <c r="O233" s="38"/>
    </row>
    <row r="234" spans="1:15" s="36" customFormat="1" ht="38.1" hidden="1" customHeight="1" x14ac:dyDescent="0.2">
      <c r="A234" s="27"/>
      <c r="B234" s="28"/>
      <c r="C234" s="29"/>
      <c r="D234" s="37"/>
      <c r="E234" s="29"/>
      <c r="F234" s="30"/>
      <c r="G234" s="31"/>
      <c r="H234" s="32"/>
      <c r="I234" s="277">
        <f t="shared" si="9"/>
        <v>0</v>
      </c>
      <c r="J234" s="33"/>
      <c r="K234" s="277">
        <f t="shared" si="11"/>
        <v>0</v>
      </c>
      <c r="L234" s="32">
        <f t="shared" si="10"/>
        <v>0</v>
      </c>
      <c r="M234" s="34"/>
      <c r="N234" s="34"/>
      <c r="O234" s="38"/>
    </row>
    <row r="235" spans="1:15" s="36" customFormat="1" ht="38.1" hidden="1" customHeight="1" x14ac:dyDescent="0.2">
      <c r="A235" s="27"/>
      <c r="B235" s="28"/>
      <c r="C235" s="29"/>
      <c r="D235" s="37"/>
      <c r="E235" s="29"/>
      <c r="F235" s="30"/>
      <c r="G235" s="31"/>
      <c r="H235" s="32"/>
      <c r="I235" s="277">
        <f t="shared" si="9"/>
        <v>0</v>
      </c>
      <c r="J235" s="33"/>
      <c r="K235" s="277">
        <f t="shared" si="11"/>
        <v>0</v>
      </c>
      <c r="L235" s="32">
        <f t="shared" si="10"/>
        <v>0</v>
      </c>
      <c r="M235" s="34"/>
      <c r="N235" s="34"/>
      <c r="O235" s="38"/>
    </row>
    <row r="236" spans="1:15" s="36" customFormat="1" ht="38.1" hidden="1" customHeight="1" x14ac:dyDescent="0.2">
      <c r="A236" s="27"/>
      <c r="B236" s="28"/>
      <c r="C236" s="29"/>
      <c r="D236" s="37"/>
      <c r="E236" s="29"/>
      <c r="F236" s="30"/>
      <c r="G236" s="31"/>
      <c r="H236" s="32"/>
      <c r="I236" s="277">
        <f t="shared" si="9"/>
        <v>0</v>
      </c>
      <c r="J236" s="33"/>
      <c r="K236" s="277">
        <f t="shared" si="11"/>
        <v>0</v>
      </c>
      <c r="L236" s="32">
        <f t="shared" si="10"/>
        <v>0</v>
      </c>
      <c r="M236" s="34"/>
      <c r="N236" s="34"/>
      <c r="O236" s="38"/>
    </row>
    <row r="237" spans="1:15" s="36" customFormat="1" ht="38.1" hidden="1" customHeight="1" x14ac:dyDescent="0.2">
      <c r="A237" s="27"/>
      <c r="B237" s="28"/>
      <c r="C237" s="29"/>
      <c r="D237" s="37"/>
      <c r="E237" s="29"/>
      <c r="F237" s="30"/>
      <c r="G237" s="31"/>
      <c r="H237" s="32"/>
      <c r="I237" s="277">
        <f t="shared" si="9"/>
        <v>0</v>
      </c>
      <c r="J237" s="33"/>
      <c r="K237" s="277">
        <f t="shared" si="11"/>
        <v>0</v>
      </c>
      <c r="L237" s="32">
        <f t="shared" si="10"/>
        <v>0</v>
      </c>
      <c r="M237" s="34"/>
      <c r="N237" s="34"/>
      <c r="O237" s="38"/>
    </row>
    <row r="238" spans="1:15" s="36" customFormat="1" ht="38.1" hidden="1" customHeight="1" x14ac:dyDescent="0.2">
      <c r="A238" s="27"/>
      <c r="B238" s="28"/>
      <c r="C238" s="29"/>
      <c r="D238" s="37"/>
      <c r="E238" s="29"/>
      <c r="F238" s="30"/>
      <c r="G238" s="31"/>
      <c r="H238" s="32"/>
      <c r="I238" s="277">
        <f t="shared" si="9"/>
        <v>0</v>
      </c>
      <c r="J238" s="33"/>
      <c r="K238" s="277">
        <f t="shared" si="11"/>
        <v>0</v>
      </c>
      <c r="L238" s="32">
        <f t="shared" si="10"/>
        <v>0</v>
      </c>
      <c r="M238" s="34"/>
      <c r="N238" s="34"/>
      <c r="O238" s="38"/>
    </row>
    <row r="239" spans="1:15" s="36" customFormat="1" ht="38.1" hidden="1" customHeight="1" x14ac:dyDescent="0.2">
      <c r="A239" s="27"/>
      <c r="B239" s="28"/>
      <c r="C239" s="29"/>
      <c r="D239" s="37"/>
      <c r="E239" s="29"/>
      <c r="F239" s="30"/>
      <c r="G239" s="31"/>
      <c r="H239" s="32"/>
      <c r="I239" s="277">
        <f t="shared" si="9"/>
        <v>0</v>
      </c>
      <c r="J239" s="33"/>
      <c r="K239" s="277">
        <f t="shared" si="11"/>
        <v>0</v>
      </c>
      <c r="L239" s="32">
        <f t="shared" si="10"/>
        <v>0</v>
      </c>
      <c r="M239" s="34"/>
      <c r="N239" s="34"/>
      <c r="O239" s="38"/>
    </row>
    <row r="240" spans="1:15" s="36" customFormat="1" ht="38.1" hidden="1" customHeight="1" x14ac:dyDescent="0.2">
      <c r="A240" s="27"/>
      <c r="B240" s="28"/>
      <c r="C240" s="29"/>
      <c r="D240" s="37"/>
      <c r="E240" s="29"/>
      <c r="F240" s="30"/>
      <c r="G240" s="31"/>
      <c r="H240" s="32"/>
      <c r="I240" s="277">
        <f t="shared" si="9"/>
        <v>0</v>
      </c>
      <c r="J240" s="33"/>
      <c r="K240" s="277">
        <f t="shared" si="11"/>
        <v>0</v>
      </c>
      <c r="L240" s="32">
        <f t="shared" si="10"/>
        <v>0</v>
      </c>
      <c r="M240" s="34"/>
      <c r="N240" s="34"/>
      <c r="O240" s="38"/>
    </row>
    <row r="241" spans="1:15" s="36" customFormat="1" ht="38.1" hidden="1" customHeight="1" x14ac:dyDescent="0.2">
      <c r="A241" s="27"/>
      <c r="B241" s="28"/>
      <c r="C241" s="29"/>
      <c r="D241" s="37"/>
      <c r="E241" s="29"/>
      <c r="F241" s="30"/>
      <c r="G241" s="31"/>
      <c r="H241" s="32"/>
      <c r="I241" s="277">
        <f t="shared" si="9"/>
        <v>0</v>
      </c>
      <c r="J241" s="33"/>
      <c r="K241" s="277">
        <f t="shared" si="11"/>
        <v>0</v>
      </c>
      <c r="L241" s="32">
        <f t="shared" si="10"/>
        <v>0</v>
      </c>
      <c r="M241" s="34"/>
      <c r="N241" s="34"/>
      <c r="O241" s="38"/>
    </row>
    <row r="242" spans="1:15" s="36" customFormat="1" ht="38.1" hidden="1" customHeight="1" x14ac:dyDescent="0.2">
      <c r="A242" s="27"/>
      <c r="B242" s="28"/>
      <c r="C242" s="29"/>
      <c r="D242" s="37"/>
      <c r="E242" s="29"/>
      <c r="F242" s="30"/>
      <c r="G242" s="31"/>
      <c r="H242" s="32"/>
      <c r="I242" s="277">
        <f t="shared" si="9"/>
        <v>0</v>
      </c>
      <c r="J242" s="33"/>
      <c r="K242" s="277">
        <f t="shared" si="11"/>
        <v>0</v>
      </c>
      <c r="L242" s="32">
        <f t="shared" si="10"/>
        <v>0</v>
      </c>
      <c r="M242" s="34"/>
      <c r="N242" s="34"/>
      <c r="O242" s="38"/>
    </row>
    <row r="243" spans="1:15" s="36" customFormat="1" ht="38.1" hidden="1" customHeight="1" x14ac:dyDescent="0.2">
      <c r="A243" s="27"/>
      <c r="B243" s="28"/>
      <c r="C243" s="29"/>
      <c r="D243" s="37"/>
      <c r="E243" s="29"/>
      <c r="F243" s="30"/>
      <c r="G243" s="31"/>
      <c r="H243" s="32"/>
      <c r="I243" s="277">
        <f t="shared" si="9"/>
        <v>0</v>
      </c>
      <c r="J243" s="33"/>
      <c r="K243" s="277">
        <f t="shared" si="11"/>
        <v>0</v>
      </c>
      <c r="L243" s="32">
        <f t="shared" si="10"/>
        <v>0</v>
      </c>
      <c r="M243" s="34"/>
      <c r="N243" s="34"/>
      <c r="O243" s="38"/>
    </row>
    <row r="244" spans="1:15" s="36" customFormat="1" ht="38.1" hidden="1" customHeight="1" x14ac:dyDescent="0.2">
      <c r="A244" s="27"/>
      <c r="B244" s="28"/>
      <c r="C244" s="29"/>
      <c r="D244" s="37"/>
      <c r="E244" s="29"/>
      <c r="F244" s="30"/>
      <c r="G244" s="31"/>
      <c r="H244" s="32"/>
      <c r="I244" s="277">
        <f t="shared" si="9"/>
        <v>0</v>
      </c>
      <c r="J244" s="33"/>
      <c r="K244" s="277">
        <f t="shared" si="11"/>
        <v>0</v>
      </c>
      <c r="L244" s="32">
        <f t="shared" si="10"/>
        <v>0</v>
      </c>
      <c r="M244" s="34"/>
      <c r="N244" s="34"/>
      <c r="O244" s="38"/>
    </row>
    <row r="245" spans="1:15" s="36" customFormat="1" ht="38.1" hidden="1" customHeight="1" x14ac:dyDescent="0.2">
      <c r="A245" s="27"/>
      <c r="B245" s="28"/>
      <c r="C245" s="29"/>
      <c r="D245" s="37"/>
      <c r="E245" s="29"/>
      <c r="F245" s="30"/>
      <c r="G245" s="31"/>
      <c r="H245" s="32"/>
      <c r="I245" s="277">
        <f t="shared" si="9"/>
        <v>0</v>
      </c>
      <c r="J245" s="33"/>
      <c r="K245" s="277">
        <f t="shared" si="11"/>
        <v>0</v>
      </c>
      <c r="L245" s="32">
        <f t="shared" si="10"/>
        <v>0</v>
      </c>
      <c r="M245" s="34"/>
      <c r="N245" s="34"/>
      <c r="O245" s="38"/>
    </row>
    <row r="246" spans="1:15" s="36" customFormat="1" ht="38.1" hidden="1" customHeight="1" x14ac:dyDescent="0.2">
      <c r="A246" s="27"/>
      <c r="B246" s="28"/>
      <c r="C246" s="29"/>
      <c r="D246" s="37"/>
      <c r="E246" s="29"/>
      <c r="F246" s="30"/>
      <c r="G246" s="31"/>
      <c r="H246" s="32"/>
      <c r="I246" s="277">
        <f t="shared" si="9"/>
        <v>0</v>
      </c>
      <c r="J246" s="33"/>
      <c r="K246" s="277">
        <f t="shared" si="11"/>
        <v>0</v>
      </c>
      <c r="L246" s="32">
        <f t="shared" si="10"/>
        <v>0</v>
      </c>
      <c r="M246" s="34"/>
      <c r="N246" s="34"/>
      <c r="O246" s="38"/>
    </row>
    <row r="247" spans="1:15" s="36" customFormat="1" ht="38.1" hidden="1" customHeight="1" x14ac:dyDescent="0.2">
      <c r="A247" s="27"/>
      <c r="B247" s="28"/>
      <c r="C247" s="29"/>
      <c r="D247" s="37"/>
      <c r="E247" s="29"/>
      <c r="F247" s="30"/>
      <c r="G247" s="31"/>
      <c r="H247" s="32"/>
      <c r="I247" s="277">
        <f t="shared" si="9"/>
        <v>0</v>
      </c>
      <c r="J247" s="33"/>
      <c r="K247" s="277">
        <f t="shared" si="11"/>
        <v>0</v>
      </c>
      <c r="L247" s="32">
        <f t="shared" si="10"/>
        <v>0</v>
      </c>
      <c r="M247" s="34"/>
      <c r="N247" s="34"/>
      <c r="O247" s="38"/>
    </row>
    <row r="248" spans="1:15" s="36" customFormat="1" ht="38.1" hidden="1" customHeight="1" x14ac:dyDescent="0.2">
      <c r="A248" s="27"/>
      <c r="B248" s="28"/>
      <c r="C248" s="29"/>
      <c r="D248" s="37"/>
      <c r="E248" s="29"/>
      <c r="F248" s="30"/>
      <c r="G248" s="31"/>
      <c r="H248" s="32"/>
      <c r="I248" s="277">
        <f t="shared" si="9"/>
        <v>0</v>
      </c>
      <c r="J248" s="33"/>
      <c r="K248" s="277">
        <f t="shared" si="11"/>
        <v>0</v>
      </c>
      <c r="L248" s="32">
        <f t="shared" si="10"/>
        <v>0</v>
      </c>
      <c r="M248" s="34"/>
      <c r="N248" s="34"/>
      <c r="O248" s="38"/>
    </row>
    <row r="249" spans="1:15" s="36" customFormat="1" ht="38.1" hidden="1" customHeight="1" x14ac:dyDescent="0.2">
      <c r="A249" s="27"/>
      <c r="B249" s="28"/>
      <c r="C249" s="29"/>
      <c r="D249" s="37"/>
      <c r="E249" s="29"/>
      <c r="F249" s="30"/>
      <c r="G249" s="31"/>
      <c r="H249" s="32"/>
      <c r="I249" s="277">
        <f t="shared" si="9"/>
        <v>0</v>
      </c>
      <c r="J249" s="33"/>
      <c r="K249" s="277">
        <f t="shared" si="11"/>
        <v>0</v>
      </c>
      <c r="L249" s="32">
        <f t="shared" si="10"/>
        <v>0</v>
      </c>
      <c r="M249" s="34"/>
      <c r="N249" s="34"/>
      <c r="O249" s="38"/>
    </row>
    <row r="250" spans="1:15" s="36" customFormat="1" ht="38.1" hidden="1" customHeight="1" x14ac:dyDescent="0.2">
      <c r="A250" s="27"/>
      <c r="B250" s="28"/>
      <c r="C250" s="29"/>
      <c r="D250" s="37"/>
      <c r="E250" s="29"/>
      <c r="F250" s="30"/>
      <c r="G250" s="31"/>
      <c r="H250" s="32"/>
      <c r="I250" s="277">
        <f t="shared" si="9"/>
        <v>0</v>
      </c>
      <c r="J250" s="33"/>
      <c r="K250" s="277">
        <f t="shared" si="11"/>
        <v>0</v>
      </c>
      <c r="L250" s="32">
        <f t="shared" si="10"/>
        <v>0</v>
      </c>
      <c r="M250" s="34"/>
      <c r="N250" s="34"/>
      <c r="O250" s="38"/>
    </row>
    <row r="251" spans="1:15" s="36" customFormat="1" ht="38.1" hidden="1" customHeight="1" x14ac:dyDescent="0.2">
      <c r="A251" s="27"/>
      <c r="B251" s="28"/>
      <c r="C251" s="29"/>
      <c r="D251" s="37"/>
      <c r="E251" s="29"/>
      <c r="F251" s="30"/>
      <c r="G251" s="31"/>
      <c r="H251" s="32"/>
      <c r="I251" s="277">
        <f t="shared" si="9"/>
        <v>0</v>
      </c>
      <c r="J251" s="33"/>
      <c r="K251" s="277">
        <f t="shared" si="11"/>
        <v>0</v>
      </c>
      <c r="L251" s="32">
        <f t="shared" si="10"/>
        <v>0</v>
      </c>
      <c r="M251" s="34"/>
      <c r="N251" s="34"/>
      <c r="O251" s="38"/>
    </row>
    <row r="252" spans="1:15" s="36" customFormat="1" ht="38.1" hidden="1" customHeight="1" x14ac:dyDescent="0.2">
      <c r="A252" s="27"/>
      <c r="B252" s="28"/>
      <c r="C252" s="29"/>
      <c r="D252" s="37"/>
      <c r="E252" s="29"/>
      <c r="F252" s="30"/>
      <c r="G252" s="31"/>
      <c r="H252" s="32"/>
      <c r="I252" s="277">
        <f t="shared" si="9"/>
        <v>0</v>
      </c>
      <c r="J252" s="33"/>
      <c r="K252" s="277">
        <f t="shared" si="11"/>
        <v>0</v>
      </c>
      <c r="L252" s="32">
        <f t="shared" si="10"/>
        <v>0</v>
      </c>
      <c r="M252" s="34"/>
      <c r="N252" s="34"/>
      <c r="O252" s="38"/>
    </row>
    <row r="253" spans="1:15" s="36" customFormat="1" ht="38.1" hidden="1" customHeight="1" x14ac:dyDescent="0.2">
      <c r="A253" s="27"/>
      <c r="B253" s="28"/>
      <c r="C253" s="29"/>
      <c r="D253" s="37"/>
      <c r="E253" s="29"/>
      <c r="F253" s="30"/>
      <c r="G253" s="31"/>
      <c r="H253" s="32"/>
      <c r="I253" s="277">
        <f t="shared" si="9"/>
        <v>0</v>
      </c>
      <c r="J253" s="33"/>
      <c r="K253" s="277">
        <f t="shared" si="11"/>
        <v>0</v>
      </c>
      <c r="L253" s="32">
        <f t="shared" si="10"/>
        <v>0</v>
      </c>
      <c r="M253" s="34"/>
      <c r="N253" s="34"/>
      <c r="O253" s="38"/>
    </row>
    <row r="254" spans="1:15" s="36" customFormat="1" ht="38.1" hidden="1" customHeight="1" x14ac:dyDescent="0.2">
      <c r="A254" s="27"/>
      <c r="B254" s="28"/>
      <c r="C254" s="29"/>
      <c r="D254" s="37"/>
      <c r="E254" s="29"/>
      <c r="F254" s="30"/>
      <c r="G254" s="31"/>
      <c r="H254" s="32"/>
      <c r="I254" s="277">
        <f t="shared" si="9"/>
        <v>0</v>
      </c>
      <c r="J254" s="33"/>
      <c r="K254" s="277">
        <f t="shared" si="11"/>
        <v>0</v>
      </c>
      <c r="L254" s="32">
        <f t="shared" si="10"/>
        <v>0</v>
      </c>
      <c r="M254" s="34"/>
      <c r="N254" s="34"/>
      <c r="O254" s="38"/>
    </row>
    <row r="255" spans="1:15" s="36" customFormat="1" ht="38.1" hidden="1" customHeight="1" x14ac:dyDescent="0.2">
      <c r="A255" s="27"/>
      <c r="B255" s="28"/>
      <c r="C255" s="29"/>
      <c r="D255" s="37"/>
      <c r="E255" s="29"/>
      <c r="F255" s="30"/>
      <c r="G255" s="31"/>
      <c r="H255" s="32"/>
      <c r="I255" s="277">
        <f t="shared" si="9"/>
        <v>0</v>
      </c>
      <c r="J255" s="33"/>
      <c r="K255" s="277">
        <f t="shared" si="11"/>
        <v>0</v>
      </c>
      <c r="L255" s="32">
        <f t="shared" si="10"/>
        <v>0</v>
      </c>
      <c r="M255" s="34"/>
      <c r="N255" s="34"/>
      <c r="O255" s="38"/>
    </row>
    <row r="256" spans="1:15" s="36" customFormat="1" ht="38.1" hidden="1" customHeight="1" x14ac:dyDescent="0.2">
      <c r="A256" s="27"/>
      <c r="B256" s="28"/>
      <c r="C256" s="29"/>
      <c r="D256" s="37"/>
      <c r="E256" s="29"/>
      <c r="F256" s="30"/>
      <c r="G256" s="31"/>
      <c r="H256" s="32"/>
      <c r="I256" s="277">
        <f t="shared" si="9"/>
        <v>0</v>
      </c>
      <c r="J256" s="33"/>
      <c r="K256" s="277">
        <f t="shared" si="11"/>
        <v>0</v>
      </c>
      <c r="L256" s="32">
        <f t="shared" si="10"/>
        <v>0</v>
      </c>
      <c r="M256" s="34"/>
      <c r="N256" s="34"/>
      <c r="O256" s="38"/>
    </row>
    <row r="257" spans="1:15" s="36" customFormat="1" ht="38.1" hidden="1" customHeight="1" x14ac:dyDescent="0.2">
      <c r="A257" s="27"/>
      <c r="B257" s="28"/>
      <c r="C257" s="29"/>
      <c r="D257" s="37"/>
      <c r="E257" s="29"/>
      <c r="F257" s="30"/>
      <c r="G257" s="31"/>
      <c r="H257" s="32"/>
      <c r="I257" s="277">
        <f t="shared" si="9"/>
        <v>0</v>
      </c>
      <c r="J257" s="33"/>
      <c r="K257" s="277">
        <f t="shared" si="11"/>
        <v>0</v>
      </c>
      <c r="L257" s="32">
        <f t="shared" si="10"/>
        <v>0</v>
      </c>
      <c r="M257" s="34"/>
      <c r="N257" s="34"/>
      <c r="O257" s="38"/>
    </row>
    <row r="258" spans="1:15" s="36" customFormat="1" ht="38.1" hidden="1" customHeight="1" x14ac:dyDescent="0.2">
      <c r="A258" s="27"/>
      <c r="B258" s="28"/>
      <c r="C258" s="29"/>
      <c r="D258" s="37"/>
      <c r="E258" s="29"/>
      <c r="F258" s="30"/>
      <c r="G258" s="31"/>
      <c r="H258" s="32"/>
      <c r="I258" s="277">
        <f t="shared" si="9"/>
        <v>0</v>
      </c>
      <c r="J258" s="33"/>
      <c r="K258" s="277">
        <f t="shared" si="11"/>
        <v>0</v>
      </c>
      <c r="L258" s="32">
        <f t="shared" si="10"/>
        <v>0</v>
      </c>
      <c r="M258" s="34"/>
      <c r="N258" s="34"/>
      <c r="O258" s="38"/>
    </row>
    <row r="259" spans="1:15" s="36" customFormat="1" ht="38.1" hidden="1" customHeight="1" x14ac:dyDescent="0.2">
      <c r="A259" s="27"/>
      <c r="B259" s="28"/>
      <c r="C259" s="29"/>
      <c r="D259" s="37"/>
      <c r="E259" s="29"/>
      <c r="F259" s="30"/>
      <c r="G259" s="31"/>
      <c r="H259" s="32"/>
      <c r="I259" s="277">
        <f t="shared" si="9"/>
        <v>0</v>
      </c>
      <c r="J259" s="33"/>
      <c r="K259" s="277">
        <f t="shared" si="11"/>
        <v>0</v>
      </c>
      <c r="L259" s="32">
        <f t="shared" si="10"/>
        <v>0</v>
      </c>
      <c r="M259" s="34"/>
      <c r="N259" s="34"/>
      <c r="O259" s="38"/>
    </row>
    <row r="260" spans="1:15" s="36" customFormat="1" ht="38.1" hidden="1" customHeight="1" x14ac:dyDescent="0.2">
      <c r="A260" s="27"/>
      <c r="B260" s="28"/>
      <c r="C260" s="29"/>
      <c r="D260" s="37"/>
      <c r="E260" s="29"/>
      <c r="F260" s="30"/>
      <c r="G260" s="31"/>
      <c r="H260" s="32"/>
      <c r="I260" s="277">
        <f t="shared" si="9"/>
        <v>0</v>
      </c>
      <c r="J260" s="33"/>
      <c r="K260" s="277">
        <f t="shared" si="11"/>
        <v>0</v>
      </c>
      <c r="L260" s="32">
        <f t="shared" si="10"/>
        <v>0</v>
      </c>
      <c r="M260" s="34"/>
      <c r="N260" s="34"/>
      <c r="O260" s="38"/>
    </row>
    <row r="261" spans="1:15" s="36" customFormat="1" ht="38.1" hidden="1" customHeight="1" x14ac:dyDescent="0.2">
      <c r="A261" s="27"/>
      <c r="B261" s="28"/>
      <c r="C261" s="29"/>
      <c r="D261" s="37"/>
      <c r="E261" s="29"/>
      <c r="F261" s="30"/>
      <c r="G261" s="31"/>
      <c r="H261" s="32"/>
      <c r="I261" s="277">
        <f t="shared" si="9"/>
        <v>0</v>
      </c>
      <c r="J261" s="33"/>
      <c r="K261" s="277">
        <f t="shared" si="11"/>
        <v>0</v>
      </c>
      <c r="L261" s="32">
        <f t="shared" si="10"/>
        <v>0</v>
      </c>
      <c r="M261" s="34"/>
      <c r="N261" s="34"/>
      <c r="O261" s="38"/>
    </row>
    <row r="262" spans="1:15" s="36" customFormat="1" ht="38.1" hidden="1" customHeight="1" x14ac:dyDescent="0.2">
      <c r="A262" s="27"/>
      <c r="B262" s="28"/>
      <c r="C262" s="29"/>
      <c r="D262" s="37"/>
      <c r="E262" s="29"/>
      <c r="F262" s="30"/>
      <c r="G262" s="31"/>
      <c r="H262" s="32"/>
      <c r="I262" s="277">
        <f t="shared" ref="I262:I325" si="12">G262*H262</f>
        <v>0</v>
      </c>
      <c r="J262" s="33"/>
      <c r="K262" s="277">
        <f t="shared" si="11"/>
        <v>0</v>
      </c>
      <c r="L262" s="32">
        <f t="shared" ref="L262:L325" si="13">+I262</f>
        <v>0</v>
      </c>
      <c r="M262" s="34"/>
      <c r="N262" s="34"/>
      <c r="O262" s="38"/>
    </row>
    <row r="263" spans="1:15" s="36" customFormat="1" ht="38.1" hidden="1" customHeight="1" x14ac:dyDescent="0.2">
      <c r="A263" s="27"/>
      <c r="B263" s="28"/>
      <c r="C263" s="29"/>
      <c r="D263" s="37"/>
      <c r="E263" s="29"/>
      <c r="F263" s="30"/>
      <c r="G263" s="31"/>
      <c r="H263" s="32"/>
      <c r="I263" s="277">
        <f t="shared" si="12"/>
        <v>0</v>
      </c>
      <c r="J263" s="33"/>
      <c r="K263" s="277">
        <f t="shared" ref="K263:K326" si="14">I263*(1+J263)</f>
        <v>0</v>
      </c>
      <c r="L263" s="32">
        <f t="shared" si="13"/>
        <v>0</v>
      </c>
      <c r="M263" s="34"/>
      <c r="N263" s="34"/>
      <c r="O263" s="38"/>
    </row>
    <row r="264" spans="1:15" s="36" customFormat="1" ht="38.1" hidden="1" customHeight="1" x14ac:dyDescent="0.2">
      <c r="A264" s="27"/>
      <c r="B264" s="28"/>
      <c r="C264" s="29"/>
      <c r="D264" s="37"/>
      <c r="E264" s="29"/>
      <c r="F264" s="30"/>
      <c r="G264" s="31"/>
      <c r="H264" s="32"/>
      <c r="I264" s="277">
        <f t="shared" si="12"/>
        <v>0</v>
      </c>
      <c r="J264" s="33"/>
      <c r="K264" s="277">
        <f t="shared" si="14"/>
        <v>0</v>
      </c>
      <c r="L264" s="32">
        <f t="shared" si="13"/>
        <v>0</v>
      </c>
      <c r="M264" s="34"/>
      <c r="N264" s="34"/>
      <c r="O264" s="38"/>
    </row>
    <row r="265" spans="1:15" s="36" customFormat="1" ht="38.1" hidden="1" customHeight="1" x14ac:dyDescent="0.2">
      <c r="A265" s="27"/>
      <c r="B265" s="28"/>
      <c r="C265" s="29"/>
      <c r="D265" s="37"/>
      <c r="E265" s="29"/>
      <c r="F265" s="30"/>
      <c r="G265" s="31"/>
      <c r="H265" s="32"/>
      <c r="I265" s="277">
        <f t="shared" si="12"/>
        <v>0</v>
      </c>
      <c r="J265" s="33"/>
      <c r="K265" s="277">
        <f t="shared" si="14"/>
        <v>0</v>
      </c>
      <c r="L265" s="32">
        <f t="shared" si="13"/>
        <v>0</v>
      </c>
      <c r="M265" s="34"/>
      <c r="N265" s="34"/>
      <c r="O265" s="38"/>
    </row>
    <row r="266" spans="1:15" s="36" customFormat="1" ht="38.1" hidden="1" customHeight="1" x14ac:dyDescent="0.2">
      <c r="A266" s="27"/>
      <c r="B266" s="28"/>
      <c r="C266" s="29"/>
      <c r="D266" s="37"/>
      <c r="E266" s="29"/>
      <c r="F266" s="30"/>
      <c r="G266" s="31"/>
      <c r="H266" s="32"/>
      <c r="I266" s="277">
        <f t="shared" si="12"/>
        <v>0</v>
      </c>
      <c r="J266" s="33"/>
      <c r="K266" s="277">
        <f t="shared" si="14"/>
        <v>0</v>
      </c>
      <c r="L266" s="32">
        <f t="shared" si="13"/>
        <v>0</v>
      </c>
      <c r="M266" s="34"/>
      <c r="N266" s="34"/>
      <c r="O266" s="38"/>
    </row>
    <row r="267" spans="1:15" s="36" customFormat="1" ht="38.1" hidden="1" customHeight="1" x14ac:dyDescent="0.2">
      <c r="A267" s="27"/>
      <c r="B267" s="28"/>
      <c r="C267" s="29"/>
      <c r="D267" s="37"/>
      <c r="E267" s="29"/>
      <c r="F267" s="30"/>
      <c r="G267" s="31"/>
      <c r="H267" s="32"/>
      <c r="I267" s="277">
        <f t="shared" si="12"/>
        <v>0</v>
      </c>
      <c r="J267" s="33"/>
      <c r="K267" s="277">
        <f t="shared" si="14"/>
        <v>0</v>
      </c>
      <c r="L267" s="32">
        <f t="shared" si="13"/>
        <v>0</v>
      </c>
      <c r="M267" s="34"/>
      <c r="N267" s="34"/>
      <c r="O267" s="38"/>
    </row>
    <row r="268" spans="1:15" s="36" customFormat="1" ht="38.1" hidden="1" customHeight="1" x14ac:dyDescent="0.2">
      <c r="A268" s="27"/>
      <c r="B268" s="28"/>
      <c r="C268" s="29"/>
      <c r="D268" s="37"/>
      <c r="E268" s="29"/>
      <c r="F268" s="30"/>
      <c r="G268" s="31"/>
      <c r="H268" s="32"/>
      <c r="I268" s="277">
        <f t="shared" si="12"/>
        <v>0</v>
      </c>
      <c r="J268" s="33"/>
      <c r="K268" s="277">
        <f t="shared" si="14"/>
        <v>0</v>
      </c>
      <c r="L268" s="32">
        <f t="shared" si="13"/>
        <v>0</v>
      </c>
      <c r="M268" s="34"/>
      <c r="N268" s="34"/>
      <c r="O268" s="38"/>
    </row>
    <row r="269" spans="1:15" s="36" customFormat="1" ht="38.1" hidden="1" customHeight="1" x14ac:dyDescent="0.2">
      <c r="A269" s="27"/>
      <c r="B269" s="28"/>
      <c r="C269" s="29"/>
      <c r="D269" s="37"/>
      <c r="E269" s="29"/>
      <c r="F269" s="30"/>
      <c r="G269" s="31"/>
      <c r="H269" s="32"/>
      <c r="I269" s="277">
        <f t="shared" si="12"/>
        <v>0</v>
      </c>
      <c r="J269" s="33"/>
      <c r="K269" s="277">
        <f t="shared" si="14"/>
        <v>0</v>
      </c>
      <c r="L269" s="32">
        <f t="shared" si="13"/>
        <v>0</v>
      </c>
      <c r="M269" s="34"/>
      <c r="N269" s="34"/>
      <c r="O269" s="38"/>
    </row>
    <row r="270" spans="1:15" s="36" customFormat="1" ht="38.1" hidden="1" customHeight="1" x14ac:dyDescent="0.2">
      <c r="A270" s="27"/>
      <c r="B270" s="28"/>
      <c r="C270" s="29"/>
      <c r="D270" s="37"/>
      <c r="E270" s="29"/>
      <c r="F270" s="30"/>
      <c r="G270" s="31"/>
      <c r="H270" s="32"/>
      <c r="I270" s="277">
        <f t="shared" si="12"/>
        <v>0</v>
      </c>
      <c r="J270" s="33"/>
      <c r="K270" s="277">
        <f t="shared" si="14"/>
        <v>0</v>
      </c>
      <c r="L270" s="32">
        <f t="shared" si="13"/>
        <v>0</v>
      </c>
      <c r="M270" s="34"/>
      <c r="N270" s="34"/>
      <c r="O270" s="38"/>
    </row>
    <row r="271" spans="1:15" s="36" customFormat="1" ht="38.1" hidden="1" customHeight="1" x14ac:dyDescent="0.2">
      <c r="A271" s="27"/>
      <c r="B271" s="28"/>
      <c r="C271" s="29"/>
      <c r="D271" s="37"/>
      <c r="E271" s="29"/>
      <c r="F271" s="30"/>
      <c r="G271" s="31"/>
      <c r="H271" s="32"/>
      <c r="I271" s="277">
        <f t="shared" si="12"/>
        <v>0</v>
      </c>
      <c r="J271" s="33"/>
      <c r="K271" s="277">
        <f t="shared" si="14"/>
        <v>0</v>
      </c>
      <c r="L271" s="32">
        <f t="shared" si="13"/>
        <v>0</v>
      </c>
      <c r="M271" s="34"/>
      <c r="N271" s="34"/>
      <c r="O271" s="38"/>
    </row>
    <row r="272" spans="1:15" s="36" customFormat="1" ht="38.1" hidden="1" customHeight="1" x14ac:dyDescent="0.2">
      <c r="A272" s="27"/>
      <c r="B272" s="28"/>
      <c r="C272" s="29"/>
      <c r="D272" s="37"/>
      <c r="E272" s="29"/>
      <c r="F272" s="30"/>
      <c r="G272" s="31"/>
      <c r="H272" s="32"/>
      <c r="I272" s="277">
        <f t="shared" si="12"/>
        <v>0</v>
      </c>
      <c r="J272" s="33"/>
      <c r="K272" s="277">
        <f t="shared" si="14"/>
        <v>0</v>
      </c>
      <c r="L272" s="32">
        <f t="shared" si="13"/>
        <v>0</v>
      </c>
      <c r="M272" s="34"/>
      <c r="N272" s="34"/>
      <c r="O272" s="38"/>
    </row>
    <row r="273" spans="1:15" s="36" customFormat="1" ht="38.1" hidden="1" customHeight="1" x14ac:dyDescent="0.2">
      <c r="A273" s="27"/>
      <c r="B273" s="28"/>
      <c r="C273" s="29"/>
      <c r="D273" s="37"/>
      <c r="E273" s="29"/>
      <c r="F273" s="30"/>
      <c r="G273" s="31"/>
      <c r="H273" s="32"/>
      <c r="I273" s="277">
        <f t="shared" si="12"/>
        <v>0</v>
      </c>
      <c r="J273" s="33"/>
      <c r="K273" s="277">
        <f t="shared" si="14"/>
        <v>0</v>
      </c>
      <c r="L273" s="32">
        <f t="shared" si="13"/>
        <v>0</v>
      </c>
      <c r="M273" s="34"/>
      <c r="N273" s="34"/>
      <c r="O273" s="38"/>
    </row>
    <row r="274" spans="1:15" s="36" customFormat="1" ht="38.1" hidden="1" customHeight="1" x14ac:dyDescent="0.2">
      <c r="A274" s="27"/>
      <c r="B274" s="28"/>
      <c r="C274" s="29"/>
      <c r="D274" s="37"/>
      <c r="E274" s="29"/>
      <c r="F274" s="30"/>
      <c r="G274" s="31"/>
      <c r="H274" s="32"/>
      <c r="I274" s="277">
        <f t="shared" si="12"/>
        <v>0</v>
      </c>
      <c r="J274" s="33"/>
      <c r="K274" s="277">
        <f t="shared" si="14"/>
        <v>0</v>
      </c>
      <c r="L274" s="32">
        <f t="shared" si="13"/>
        <v>0</v>
      </c>
      <c r="M274" s="34"/>
      <c r="N274" s="34"/>
      <c r="O274" s="38"/>
    </row>
    <row r="275" spans="1:15" s="36" customFormat="1" ht="38.1" hidden="1" customHeight="1" x14ac:dyDescent="0.2">
      <c r="A275" s="27"/>
      <c r="B275" s="28"/>
      <c r="C275" s="29"/>
      <c r="D275" s="37"/>
      <c r="E275" s="29"/>
      <c r="F275" s="30"/>
      <c r="G275" s="31"/>
      <c r="H275" s="32"/>
      <c r="I275" s="277">
        <f t="shared" si="12"/>
        <v>0</v>
      </c>
      <c r="J275" s="33"/>
      <c r="K275" s="277">
        <f t="shared" si="14"/>
        <v>0</v>
      </c>
      <c r="L275" s="32">
        <f t="shared" si="13"/>
        <v>0</v>
      </c>
      <c r="M275" s="34"/>
      <c r="N275" s="34"/>
      <c r="O275" s="38"/>
    </row>
    <row r="276" spans="1:15" s="36" customFormat="1" ht="38.1" hidden="1" customHeight="1" x14ac:dyDescent="0.2">
      <c r="A276" s="27"/>
      <c r="B276" s="28"/>
      <c r="C276" s="29"/>
      <c r="D276" s="37"/>
      <c r="E276" s="29"/>
      <c r="F276" s="30"/>
      <c r="G276" s="31"/>
      <c r="H276" s="32"/>
      <c r="I276" s="277">
        <f t="shared" si="12"/>
        <v>0</v>
      </c>
      <c r="J276" s="33"/>
      <c r="K276" s="277">
        <f t="shared" si="14"/>
        <v>0</v>
      </c>
      <c r="L276" s="32">
        <f t="shared" si="13"/>
        <v>0</v>
      </c>
      <c r="M276" s="34"/>
      <c r="N276" s="34"/>
      <c r="O276" s="38"/>
    </row>
    <row r="277" spans="1:15" s="36" customFormat="1" ht="38.1" hidden="1" customHeight="1" x14ac:dyDescent="0.2">
      <c r="A277" s="27"/>
      <c r="B277" s="28"/>
      <c r="C277" s="29"/>
      <c r="D277" s="37"/>
      <c r="E277" s="29"/>
      <c r="F277" s="30"/>
      <c r="G277" s="31"/>
      <c r="H277" s="32"/>
      <c r="I277" s="277">
        <f t="shared" si="12"/>
        <v>0</v>
      </c>
      <c r="J277" s="33"/>
      <c r="K277" s="277">
        <f t="shared" si="14"/>
        <v>0</v>
      </c>
      <c r="L277" s="32">
        <f t="shared" si="13"/>
        <v>0</v>
      </c>
      <c r="M277" s="34"/>
      <c r="N277" s="34"/>
      <c r="O277" s="38"/>
    </row>
    <row r="278" spans="1:15" s="36" customFormat="1" ht="38.1" hidden="1" customHeight="1" x14ac:dyDescent="0.2">
      <c r="A278" s="27"/>
      <c r="B278" s="28"/>
      <c r="C278" s="29"/>
      <c r="D278" s="37"/>
      <c r="E278" s="29"/>
      <c r="F278" s="30"/>
      <c r="G278" s="31"/>
      <c r="H278" s="32"/>
      <c r="I278" s="277">
        <f t="shared" si="12"/>
        <v>0</v>
      </c>
      <c r="J278" s="33"/>
      <c r="K278" s="277">
        <f t="shared" si="14"/>
        <v>0</v>
      </c>
      <c r="L278" s="32">
        <f t="shared" si="13"/>
        <v>0</v>
      </c>
      <c r="M278" s="34"/>
      <c r="N278" s="34"/>
      <c r="O278" s="38"/>
    </row>
    <row r="279" spans="1:15" s="36" customFormat="1" ht="38.1" hidden="1" customHeight="1" x14ac:dyDescent="0.2">
      <c r="A279" s="27"/>
      <c r="B279" s="28"/>
      <c r="C279" s="29"/>
      <c r="D279" s="37"/>
      <c r="E279" s="29"/>
      <c r="F279" s="30"/>
      <c r="G279" s="31"/>
      <c r="H279" s="32"/>
      <c r="I279" s="277">
        <f t="shared" si="12"/>
        <v>0</v>
      </c>
      <c r="J279" s="33"/>
      <c r="K279" s="277">
        <f t="shared" si="14"/>
        <v>0</v>
      </c>
      <c r="L279" s="32">
        <f t="shared" si="13"/>
        <v>0</v>
      </c>
      <c r="M279" s="34"/>
      <c r="N279" s="34"/>
      <c r="O279" s="38"/>
    </row>
    <row r="280" spans="1:15" s="36" customFormat="1" ht="38.1" hidden="1" customHeight="1" x14ac:dyDescent="0.2">
      <c r="A280" s="27"/>
      <c r="B280" s="28"/>
      <c r="C280" s="29"/>
      <c r="D280" s="37"/>
      <c r="E280" s="29"/>
      <c r="F280" s="30"/>
      <c r="G280" s="31"/>
      <c r="H280" s="32"/>
      <c r="I280" s="277">
        <f t="shared" si="12"/>
        <v>0</v>
      </c>
      <c r="J280" s="33"/>
      <c r="K280" s="277">
        <f t="shared" si="14"/>
        <v>0</v>
      </c>
      <c r="L280" s="32">
        <f t="shared" si="13"/>
        <v>0</v>
      </c>
      <c r="M280" s="34"/>
      <c r="N280" s="34"/>
      <c r="O280" s="38"/>
    </row>
    <row r="281" spans="1:15" s="36" customFormat="1" ht="38.1" hidden="1" customHeight="1" x14ac:dyDescent="0.2">
      <c r="A281" s="27"/>
      <c r="B281" s="28"/>
      <c r="C281" s="29"/>
      <c r="D281" s="37"/>
      <c r="E281" s="29"/>
      <c r="F281" s="30"/>
      <c r="G281" s="31"/>
      <c r="H281" s="32"/>
      <c r="I281" s="277">
        <f t="shared" si="12"/>
        <v>0</v>
      </c>
      <c r="J281" s="33"/>
      <c r="K281" s="277">
        <f t="shared" si="14"/>
        <v>0</v>
      </c>
      <c r="L281" s="32">
        <f t="shared" si="13"/>
        <v>0</v>
      </c>
      <c r="M281" s="34"/>
      <c r="N281" s="34"/>
      <c r="O281" s="38"/>
    </row>
    <row r="282" spans="1:15" s="36" customFormat="1" ht="38.1" hidden="1" customHeight="1" x14ac:dyDescent="0.2">
      <c r="A282" s="27"/>
      <c r="B282" s="28"/>
      <c r="C282" s="29"/>
      <c r="D282" s="37"/>
      <c r="E282" s="29"/>
      <c r="F282" s="30"/>
      <c r="G282" s="31"/>
      <c r="H282" s="32"/>
      <c r="I282" s="277">
        <f t="shared" si="12"/>
        <v>0</v>
      </c>
      <c r="J282" s="33"/>
      <c r="K282" s="277">
        <f t="shared" si="14"/>
        <v>0</v>
      </c>
      <c r="L282" s="32">
        <f t="shared" si="13"/>
        <v>0</v>
      </c>
      <c r="M282" s="34"/>
      <c r="N282" s="34"/>
      <c r="O282" s="38"/>
    </row>
    <row r="283" spans="1:15" s="36" customFormat="1" ht="38.1" hidden="1" customHeight="1" x14ac:dyDescent="0.2">
      <c r="A283" s="27"/>
      <c r="B283" s="28"/>
      <c r="C283" s="29"/>
      <c r="D283" s="37"/>
      <c r="E283" s="29"/>
      <c r="F283" s="30"/>
      <c r="G283" s="31"/>
      <c r="H283" s="32"/>
      <c r="I283" s="277">
        <f t="shared" si="12"/>
        <v>0</v>
      </c>
      <c r="J283" s="33"/>
      <c r="K283" s="277">
        <f t="shared" si="14"/>
        <v>0</v>
      </c>
      <c r="L283" s="32">
        <f t="shared" si="13"/>
        <v>0</v>
      </c>
      <c r="M283" s="34"/>
      <c r="N283" s="34"/>
      <c r="O283" s="38"/>
    </row>
    <row r="284" spans="1:15" s="36" customFormat="1" ht="38.1" hidden="1" customHeight="1" x14ac:dyDescent="0.2">
      <c r="A284" s="27"/>
      <c r="B284" s="28"/>
      <c r="C284" s="29"/>
      <c r="D284" s="37"/>
      <c r="E284" s="29"/>
      <c r="F284" s="30"/>
      <c r="G284" s="31"/>
      <c r="H284" s="32"/>
      <c r="I284" s="277">
        <f t="shared" si="12"/>
        <v>0</v>
      </c>
      <c r="J284" s="33"/>
      <c r="K284" s="277">
        <f t="shared" si="14"/>
        <v>0</v>
      </c>
      <c r="L284" s="32">
        <f t="shared" si="13"/>
        <v>0</v>
      </c>
      <c r="M284" s="34"/>
      <c r="N284" s="34"/>
      <c r="O284" s="38"/>
    </row>
    <row r="285" spans="1:15" s="36" customFormat="1" ht="38.1" hidden="1" customHeight="1" x14ac:dyDescent="0.2">
      <c r="A285" s="27"/>
      <c r="B285" s="28"/>
      <c r="C285" s="29"/>
      <c r="D285" s="37"/>
      <c r="E285" s="29"/>
      <c r="F285" s="30"/>
      <c r="G285" s="31"/>
      <c r="H285" s="32"/>
      <c r="I285" s="277">
        <f t="shared" si="12"/>
        <v>0</v>
      </c>
      <c r="J285" s="33"/>
      <c r="K285" s="277">
        <f t="shared" si="14"/>
        <v>0</v>
      </c>
      <c r="L285" s="32">
        <f t="shared" si="13"/>
        <v>0</v>
      </c>
      <c r="M285" s="34"/>
      <c r="N285" s="34"/>
      <c r="O285" s="38"/>
    </row>
    <row r="286" spans="1:15" s="36" customFormat="1" ht="38.1" hidden="1" customHeight="1" x14ac:dyDescent="0.2">
      <c r="A286" s="27"/>
      <c r="B286" s="28"/>
      <c r="C286" s="29"/>
      <c r="D286" s="37"/>
      <c r="E286" s="29"/>
      <c r="F286" s="30"/>
      <c r="G286" s="31"/>
      <c r="H286" s="32"/>
      <c r="I286" s="277">
        <f t="shared" si="12"/>
        <v>0</v>
      </c>
      <c r="J286" s="33"/>
      <c r="K286" s="277">
        <f t="shared" si="14"/>
        <v>0</v>
      </c>
      <c r="L286" s="32">
        <f t="shared" si="13"/>
        <v>0</v>
      </c>
      <c r="M286" s="34"/>
      <c r="N286" s="34"/>
      <c r="O286" s="38"/>
    </row>
    <row r="287" spans="1:15" s="36" customFormat="1" ht="38.1" hidden="1" customHeight="1" x14ac:dyDescent="0.2">
      <c r="A287" s="27"/>
      <c r="B287" s="28"/>
      <c r="C287" s="29"/>
      <c r="D287" s="37"/>
      <c r="E287" s="29"/>
      <c r="F287" s="30"/>
      <c r="G287" s="31"/>
      <c r="H287" s="32"/>
      <c r="I287" s="277">
        <f t="shared" si="12"/>
        <v>0</v>
      </c>
      <c r="J287" s="33"/>
      <c r="K287" s="277">
        <f t="shared" si="14"/>
        <v>0</v>
      </c>
      <c r="L287" s="32">
        <f t="shared" si="13"/>
        <v>0</v>
      </c>
      <c r="M287" s="34"/>
      <c r="N287" s="34"/>
      <c r="O287" s="38"/>
    </row>
    <row r="288" spans="1:15" s="36" customFormat="1" ht="38.1" hidden="1" customHeight="1" x14ac:dyDescent="0.2">
      <c r="A288" s="27"/>
      <c r="B288" s="28"/>
      <c r="C288" s="29"/>
      <c r="D288" s="37"/>
      <c r="E288" s="29"/>
      <c r="F288" s="30"/>
      <c r="G288" s="31"/>
      <c r="H288" s="32"/>
      <c r="I288" s="277">
        <f t="shared" si="12"/>
        <v>0</v>
      </c>
      <c r="J288" s="33"/>
      <c r="K288" s="277">
        <f t="shared" si="14"/>
        <v>0</v>
      </c>
      <c r="L288" s="32">
        <f t="shared" si="13"/>
        <v>0</v>
      </c>
      <c r="M288" s="34"/>
      <c r="N288" s="34"/>
      <c r="O288" s="38"/>
    </row>
    <row r="289" spans="1:15" s="36" customFormat="1" ht="38.1" hidden="1" customHeight="1" x14ac:dyDescent="0.2">
      <c r="A289" s="27"/>
      <c r="B289" s="28"/>
      <c r="C289" s="29"/>
      <c r="D289" s="37"/>
      <c r="E289" s="29"/>
      <c r="F289" s="30"/>
      <c r="G289" s="31"/>
      <c r="H289" s="32"/>
      <c r="I289" s="277">
        <f t="shared" si="12"/>
        <v>0</v>
      </c>
      <c r="J289" s="33"/>
      <c r="K289" s="277">
        <f t="shared" si="14"/>
        <v>0</v>
      </c>
      <c r="L289" s="32">
        <f t="shared" si="13"/>
        <v>0</v>
      </c>
      <c r="M289" s="34"/>
      <c r="N289" s="34"/>
      <c r="O289" s="38"/>
    </row>
    <row r="290" spans="1:15" s="36" customFormat="1" ht="38.1" hidden="1" customHeight="1" x14ac:dyDescent="0.2">
      <c r="A290" s="27"/>
      <c r="B290" s="28"/>
      <c r="C290" s="29"/>
      <c r="D290" s="37"/>
      <c r="E290" s="29"/>
      <c r="F290" s="30"/>
      <c r="G290" s="31"/>
      <c r="H290" s="32"/>
      <c r="I290" s="277">
        <f t="shared" si="12"/>
        <v>0</v>
      </c>
      <c r="J290" s="33"/>
      <c r="K290" s="277">
        <f t="shared" si="14"/>
        <v>0</v>
      </c>
      <c r="L290" s="32">
        <f t="shared" si="13"/>
        <v>0</v>
      </c>
      <c r="M290" s="34"/>
      <c r="N290" s="34"/>
      <c r="O290" s="38"/>
    </row>
    <row r="291" spans="1:15" s="36" customFormat="1" ht="38.1" hidden="1" customHeight="1" x14ac:dyDescent="0.2">
      <c r="A291" s="27"/>
      <c r="B291" s="28"/>
      <c r="C291" s="29"/>
      <c r="D291" s="37"/>
      <c r="E291" s="29"/>
      <c r="F291" s="30"/>
      <c r="G291" s="31"/>
      <c r="H291" s="32"/>
      <c r="I291" s="277">
        <f t="shared" si="12"/>
        <v>0</v>
      </c>
      <c r="J291" s="33"/>
      <c r="K291" s="277">
        <f t="shared" si="14"/>
        <v>0</v>
      </c>
      <c r="L291" s="32">
        <f t="shared" si="13"/>
        <v>0</v>
      </c>
      <c r="M291" s="34"/>
      <c r="N291" s="34"/>
      <c r="O291" s="38"/>
    </row>
    <row r="292" spans="1:15" s="36" customFormat="1" ht="38.1" hidden="1" customHeight="1" x14ac:dyDescent="0.2">
      <c r="A292" s="27"/>
      <c r="B292" s="28"/>
      <c r="C292" s="29"/>
      <c r="D292" s="37"/>
      <c r="E292" s="29"/>
      <c r="F292" s="30"/>
      <c r="G292" s="31"/>
      <c r="H292" s="32"/>
      <c r="I292" s="277">
        <f t="shared" si="12"/>
        <v>0</v>
      </c>
      <c r="J292" s="33"/>
      <c r="K292" s="277">
        <f t="shared" si="14"/>
        <v>0</v>
      </c>
      <c r="L292" s="32">
        <f t="shared" si="13"/>
        <v>0</v>
      </c>
      <c r="M292" s="34"/>
      <c r="N292" s="34"/>
      <c r="O292" s="38"/>
    </row>
    <row r="293" spans="1:15" s="36" customFormat="1" ht="38.1" hidden="1" customHeight="1" x14ac:dyDescent="0.2">
      <c r="A293" s="27"/>
      <c r="B293" s="28"/>
      <c r="C293" s="29"/>
      <c r="D293" s="37"/>
      <c r="E293" s="29"/>
      <c r="F293" s="30"/>
      <c r="G293" s="31"/>
      <c r="H293" s="32"/>
      <c r="I293" s="277">
        <f t="shared" si="12"/>
        <v>0</v>
      </c>
      <c r="J293" s="33"/>
      <c r="K293" s="277">
        <f t="shared" si="14"/>
        <v>0</v>
      </c>
      <c r="L293" s="32">
        <f t="shared" si="13"/>
        <v>0</v>
      </c>
      <c r="M293" s="34"/>
      <c r="N293" s="34"/>
      <c r="O293" s="38"/>
    </row>
    <row r="294" spans="1:15" s="36" customFormat="1" ht="38.1" hidden="1" customHeight="1" x14ac:dyDescent="0.2">
      <c r="A294" s="27"/>
      <c r="B294" s="28"/>
      <c r="C294" s="29"/>
      <c r="D294" s="37"/>
      <c r="E294" s="29"/>
      <c r="F294" s="30"/>
      <c r="G294" s="31"/>
      <c r="H294" s="32"/>
      <c r="I294" s="277">
        <f t="shared" si="12"/>
        <v>0</v>
      </c>
      <c r="J294" s="33"/>
      <c r="K294" s="277">
        <f t="shared" si="14"/>
        <v>0</v>
      </c>
      <c r="L294" s="32">
        <f t="shared" si="13"/>
        <v>0</v>
      </c>
      <c r="M294" s="34"/>
      <c r="N294" s="34"/>
      <c r="O294" s="38"/>
    </row>
    <row r="295" spans="1:15" s="36" customFormat="1" ht="38.1" hidden="1" customHeight="1" x14ac:dyDescent="0.2">
      <c r="A295" s="27"/>
      <c r="B295" s="28"/>
      <c r="C295" s="29"/>
      <c r="D295" s="37"/>
      <c r="E295" s="29"/>
      <c r="F295" s="30"/>
      <c r="G295" s="31"/>
      <c r="H295" s="32"/>
      <c r="I295" s="277">
        <f t="shared" si="12"/>
        <v>0</v>
      </c>
      <c r="J295" s="33"/>
      <c r="K295" s="277">
        <f t="shared" si="14"/>
        <v>0</v>
      </c>
      <c r="L295" s="32">
        <f t="shared" si="13"/>
        <v>0</v>
      </c>
      <c r="M295" s="34"/>
      <c r="N295" s="34"/>
      <c r="O295" s="38"/>
    </row>
    <row r="296" spans="1:15" s="36" customFormat="1" ht="38.1" hidden="1" customHeight="1" x14ac:dyDescent="0.2">
      <c r="A296" s="27"/>
      <c r="B296" s="28"/>
      <c r="C296" s="29"/>
      <c r="D296" s="37"/>
      <c r="E296" s="29"/>
      <c r="F296" s="30"/>
      <c r="G296" s="31"/>
      <c r="H296" s="32"/>
      <c r="I296" s="277">
        <f t="shared" si="12"/>
        <v>0</v>
      </c>
      <c r="J296" s="33"/>
      <c r="K296" s="277">
        <f t="shared" si="14"/>
        <v>0</v>
      </c>
      <c r="L296" s="32">
        <f t="shared" si="13"/>
        <v>0</v>
      </c>
      <c r="M296" s="34"/>
      <c r="N296" s="34"/>
      <c r="O296" s="38"/>
    </row>
    <row r="297" spans="1:15" s="36" customFormat="1" ht="38.1" hidden="1" customHeight="1" x14ac:dyDescent="0.2">
      <c r="A297" s="27"/>
      <c r="B297" s="28"/>
      <c r="C297" s="29"/>
      <c r="D297" s="37"/>
      <c r="E297" s="29"/>
      <c r="F297" s="30"/>
      <c r="G297" s="31"/>
      <c r="H297" s="32"/>
      <c r="I297" s="277">
        <f t="shared" si="12"/>
        <v>0</v>
      </c>
      <c r="J297" s="33"/>
      <c r="K297" s="277">
        <f t="shared" si="14"/>
        <v>0</v>
      </c>
      <c r="L297" s="32">
        <f t="shared" si="13"/>
        <v>0</v>
      </c>
      <c r="M297" s="34"/>
      <c r="N297" s="34"/>
      <c r="O297" s="38"/>
    </row>
    <row r="298" spans="1:15" s="36" customFormat="1" ht="38.1" hidden="1" customHeight="1" x14ac:dyDescent="0.2">
      <c r="A298" s="27"/>
      <c r="B298" s="28"/>
      <c r="C298" s="29"/>
      <c r="D298" s="37"/>
      <c r="E298" s="29"/>
      <c r="F298" s="30"/>
      <c r="G298" s="31"/>
      <c r="H298" s="32"/>
      <c r="I298" s="277">
        <f t="shared" si="12"/>
        <v>0</v>
      </c>
      <c r="J298" s="33"/>
      <c r="K298" s="277">
        <f t="shared" si="14"/>
        <v>0</v>
      </c>
      <c r="L298" s="32">
        <f t="shared" si="13"/>
        <v>0</v>
      </c>
      <c r="M298" s="34"/>
      <c r="N298" s="34"/>
      <c r="O298" s="38"/>
    </row>
    <row r="299" spans="1:15" s="36" customFormat="1" ht="38.1" hidden="1" customHeight="1" x14ac:dyDescent="0.2">
      <c r="A299" s="27"/>
      <c r="B299" s="28"/>
      <c r="C299" s="29"/>
      <c r="D299" s="37"/>
      <c r="E299" s="29"/>
      <c r="F299" s="30"/>
      <c r="G299" s="31"/>
      <c r="H299" s="32"/>
      <c r="I299" s="277">
        <f t="shared" si="12"/>
        <v>0</v>
      </c>
      <c r="J299" s="33"/>
      <c r="K299" s="277">
        <f t="shared" si="14"/>
        <v>0</v>
      </c>
      <c r="L299" s="32">
        <f t="shared" si="13"/>
        <v>0</v>
      </c>
      <c r="M299" s="34"/>
      <c r="N299" s="34"/>
      <c r="O299" s="38"/>
    </row>
    <row r="300" spans="1:15" s="36" customFormat="1" ht="38.1" hidden="1" customHeight="1" x14ac:dyDescent="0.2">
      <c r="A300" s="27"/>
      <c r="B300" s="28"/>
      <c r="C300" s="29"/>
      <c r="D300" s="37"/>
      <c r="E300" s="29"/>
      <c r="F300" s="30"/>
      <c r="G300" s="31"/>
      <c r="H300" s="32"/>
      <c r="I300" s="277">
        <f t="shared" si="12"/>
        <v>0</v>
      </c>
      <c r="J300" s="33"/>
      <c r="K300" s="277">
        <f t="shared" si="14"/>
        <v>0</v>
      </c>
      <c r="L300" s="32">
        <f t="shared" si="13"/>
        <v>0</v>
      </c>
      <c r="M300" s="34"/>
      <c r="N300" s="34"/>
      <c r="O300" s="38"/>
    </row>
    <row r="301" spans="1:15" s="36" customFormat="1" ht="38.1" hidden="1" customHeight="1" x14ac:dyDescent="0.2">
      <c r="A301" s="27"/>
      <c r="B301" s="28"/>
      <c r="C301" s="29"/>
      <c r="D301" s="37"/>
      <c r="E301" s="29"/>
      <c r="F301" s="30"/>
      <c r="G301" s="31"/>
      <c r="H301" s="32"/>
      <c r="I301" s="277">
        <f t="shared" si="12"/>
        <v>0</v>
      </c>
      <c r="J301" s="33"/>
      <c r="K301" s="277">
        <f t="shared" si="14"/>
        <v>0</v>
      </c>
      <c r="L301" s="32">
        <f t="shared" si="13"/>
        <v>0</v>
      </c>
      <c r="M301" s="34"/>
      <c r="N301" s="34"/>
      <c r="O301" s="38"/>
    </row>
    <row r="302" spans="1:15" s="36" customFormat="1" ht="38.1" hidden="1" customHeight="1" x14ac:dyDescent="0.2">
      <c r="A302" s="27"/>
      <c r="B302" s="28"/>
      <c r="C302" s="29"/>
      <c r="D302" s="37"/>
      <c r="E302" s="29"/>
      <c r="F302" s="30"/>
      <c r="G302" s="31"/>
      <c r="H302" s="32"/>
      <c r="I302" s="277">
        <f t="shared" si="12"/>
        <v>0</v>
      </c>
      <c r="J302" s="33"/>
      <c r="K302" s="277">
        <f t="shared" si="14"/>
        <v>0</v>
      </c>
      <c r="L302" s="32">
        <f t="shared" si="13"/>
        <v>0</v>
      </c>
      <c r="M302" s="34"/>
      <c r="N302" s="34"/>
      <c r="O302" s="38"/>
    </row>
    <row r="303" spans="1:15" s="36" customFormat="1" ht="38.1" hidden="1" customHeight="1" x14ac:dyDescent="0.2">
      <c r="A303" s="27"/>
      <c r="B303" s="28"/>
      <c r="C303" s="29"/>
      <c r="D303" s="37"/>
      <c r="E303" s="29"/>
      <c r="F303" s="30"/>
      <c r="G303" s="31"/>
      <c r="H303" s="32"/>
      <c r="I303" s="277">
        <f t="shared" si="12"/>
        <v>0</v>
      </c>
      <c r="J303" s="33"/>
      <c r="K303" s="277">
        <f t="shared" si="14"/>
        <v>0</v>
      </c>
      <c r="L303" s="32">
        <f t="shared" si="13"/>
        <v>0</v>
      </c>
      <c r="M303" s="34"/>
      <c r="N303" s="34"/>
      <c r="O303" s="38"/>
    </row>
    <row r="304" spans="1:15" s="36" customFormat="1" ht="38.1" hidden="1" customHeight="1" x14ac:dyDescent="0.2">
      <c r="A304" s="27"/>
      <c r="B304" s="28"/>
      <c r="C304" s="29"/>
      <c r="D304" s="37"/>
      <c r="E304" s="29"/>
      <c r="F304" s="30"/>
      <c r="G304" s="31"/>
      <c r="H304" s="32"/>
      <c r="I304" s="277">
        <f t="shared" si="12"/>
        <v>0</v>
      </c>
      <c r="J304" s="33"/>
      <c r="K304" s="277">
        <f t="shared" si="14"/>
        <v>0</v>
      </c>
      <c r="L304" s="32">
        <f t="shared" si="13"/>
        <v>0</v>
      </c>
      <c r="M304" s="34"/>
      <c r="N304" s="34"/>
      <c r="O304" s="38"/>
    </row>
    <row r="305" spans="1:15" s="36" customFormat="1" ht="38.1" hidden="1" customHeight="1" x14ac:dyDescent="0.2">
      <c r="A305" s="27"/>
      <c r="B305" s="28"/>
      <c r="C305" s="29"/>
      <c r="D305" s="37"/>
      <c r="E305" s="29"/>
      <c r="F305" s="30"/>
      <c r="G305" s="31"/>
      <c r="H305" s="32"/>
      <c r="I305" s="277">
        <f t="shared" si="12"/>
        <v>0</v>
      </c>
      <c r="J305" s="33"/>
      <c r="K305" s="277">
        <f t="shared" si="14"/>
        <v>0</v>
      </c>
      <c r="L305" s="32">
        <f t="shared" si="13"/>
        <v>0</v>
      </c>
      <c r="M305" s="34"/>
      <c r="N305" s="34"/>
      <c r="O305" s="38"/>
    </row>
    <row r="306" spans="1:15" s="36" customFormat="1" ht="38.1" hidden="1" customHeight="1" x14ac:dyDescent="0.2">
      <c r="A306" s="27"/>
      <c r="B306" s="28"/>
      <c r="C306" s="29"/>
      <c r="D306" s="37"/>
      <c r="E306" s="29"/>
      <c r="F306" s="30"/>
      <c r="G306" s="31"/>
      <c r="H306" s="32"/>
      <c r="I306" s="277">
        <f t="shared" si="12"/>
        <v>0</v>
      </c>
      <c r="J306" s="33"/>
      <c r="K306" s="277">
        <f t="shared" si="14"/>
        <v>0</v>
      </c>
      <c r="L306" s="32">
        <f t="shared" si="13"/>
        <v>0</v>
      </c>
      <c r="M306" s="34"/>
      <c r="N306" s="34"/>
      <c r="O306" s="38"/>
    </row>
    <row r="307" spans="1:15" s="36" customFormat="1" ht="38.1" hidden="1" customHeight="1" x14ac:dyDescent="0.2">
      <c r="A307" s="27"/>
      <c r="B307" s="28"/>
      <c r="C307" s="29"/>
      <c r="D307" s="37"/>
      <c r="E307" s="29"/>
      <c r="F307" s="30"/>
      <c r="G307" s="31"/>
      <c r="H307" s="32"/>
      <c r="I307" s="277">
        <f t="shared" si="12"/>
        <v>0</v>
      </c>
      <c r="J307" s="33"/>
      <c r="K307" s="277">
        <f t="shared" si="14"/>
        <v>0</v>
      </c>
      <c r="L307" s="32">
        <f t="shared" si="13"/>
        <v>0</v>
      </c>
      <c r="M307" s="34"/>
      <c r="N307" s="34"/>
      <c r="O307" s="38"/>
    </row>
    <row r="308" spans="1:15" s="36" customFormat="1" ht="38.1" hidden="1" customHeight="1" x14ac:dyDescent="0.2">
      <c r="A308" s="27"/>
      <c r="B308" s="28"/>
      <c r="C308" s="29"/>
      <c r="D308" s="37"/>
      <c r="E308" s="29"/>
      <c r="F308" s="30"/>
      <c r="G308" s="31"/>
      <c r="H308" s="32"/>
      <c r="I308" s="277">
        <f t="shared" si="12"/>
        <v>0</v>
      </c>
      <c r="J308" s="33"/>
      <c r="K308" s="277">
        <f t="shared" si="14"/>
        <v>0</v>
      </c>
      <c r="L308" s="32">
        <f t="shared" si="13"/>
        <v>0</v>
      </c>
      <c r="M308" s="34"/>
      <c r="N308" s="34"/>
      <c r="O308" s="38"/>
    </row>
    <row r="309" spans="1:15" s="36" customFormat="1" ht="38.1" hidden="1" customHeight="1" x14ac:dyDescent="0.2">
      <c r="A309" s="27"/>
      <c r="B309" s="28"/>
      <c r="C309" s="29"/>
      <c r="D309" s="37"/>
      <c r="E309" s="29"/>
      <c r="F309" s="30"/>
      <c r="G309" s="31"/>
      <c r="H309" s="32"/>
      <c r="I309" s="277">
        <f t="shared" si="12"/>
        <v>0</v>
      </c>
      <c r="J309" s="33"/>
      <c r="K309" s="277">
        <f t="shared" si="14"/>
        <v>0</v>
      </c>
      <c r="L309" s="32">
        <f t="shared" si="13"/>
        <v>0</v>
      </c>
      <c r="M309" s="34"/>
      <c r="N309" s="34"/>
      <c r="O309" s="38"/>
    </row>
    <row r="310" spans="1:15" s="36" customFormat="1" ht="38.1" hidden="1" customHeight="1" x14ac:dyDescent="0.2">
      <c r="A310" s="27"/>
      <c r="B310" s="28"/>
      <c r="C310" s="29"/>
      <c r="D310" s="37"/>
      <c r="E310" s="29"/>
      <c r="F310" s="30"/>
      <c r="G310" s="31"/>
      <c r="H310" s="32"/>
      <c r="I310" s="277">
        <f t="shared" si="12"/>
        <v>0</v>
      </c>
      <c r="J310" s="33"/>
      <c r="K310" s="277">
        <f t="shared" si="14"/>
        <v>0</v>
      </c>
      <c r="L310" s="32">
        <f t="shared" si="13"/>
        <v>0</v>
      </c>
      <c r="M310" s="34"/>
      <c r="N310" s="34"/>
      <c r="O310" s="38"/>
    </row>
    <row r="311" spans="1:15" s="36" customFormat="1" ht="38.1" hidden="1" customHeight="1" x14ac:dyDescent="0.2">
      <c r="A311" s="27"/>
      <c r="B311" s="28"/>
      <c r="C311" s="29"/>
      <c r="D311" s="37"/>
      <c r="E311" s="29"/>
      <c r="F311" s="30"/>
      <c r="G311" s="31"/>
      <c r="H311" s="32"/>
      <c r="I311" s="277">
        <f t="shared" si="12"/>
        <v>0</v>
      </c>
      <c r="J311" s="33"/>
      <c r="K311" s="277">
        <f t="shared" si="14"/>
        <v>0</v>
      </c>
      <c r="L311" s="32">
        <f t="shared" si="13"/>
        <v>0</v>
      </c>
      <c r="M311" s="34"/>
      <c r="N311" s="34"/>
      <c r="O311" s="38"/>
    </row>
    <row r="312" spans="1:15" s="36" customFormat="1" ht="38.1" hidden="1" customHeight="1" x14ac:dyDescent="0.2">
      <c r="A312" s="27"/>
      <c r="B312" s="28"/>
      <c r="C312" s="29"/>
      <c r="D312" s="37"/>
      <c r="E312" s="29"/>
      <c r="F312" s="30"/>
      <c r="G312" s="31"/>
      <c r="H312" s="32"/>
      <c r="I312" s="277">
        <f t="shared" si="12"/>
        <v>0</v>
      </c>
      <c r="J312" s="33"/>
      <c r="K312" s="277">
        <f t="shared" si="14"/>
        <v>0</v>
      </c>
      <c r="L312" s="32">
        <f t="shared" si="13"/>
        <v>0</v>
      </c>
      <c r="M312" s="34"/>
      <c r="N312" s="34"/>
      <c r="O312" s="38"/>
    </row>
    <row r="313" spans="1:15" s="36" customFormat="1" ht="38.1" hidden="1" customHeight="1" x14ac:dyDescent="0.2">
      <c r="A313" s="27"/>
      <c r="B313" s="28"/>
      <c r="C313" s="29"/>
      <c r="D313" s="37"/>
      <c r="E313" s="29"/>
      <c r="F313" s="30"/>
      <c r="G313" s="31"/>
      <c r="H313" s="32"/>
      <c r="I313" s="277">
        <f t="shared" si="12"/>
        <v>0</v>
      </c>
      <c r="J313" s="33"/>
      <c r="K313" s="277">
        <f t="shared" si="14"/>
        <v>0</v>
      </c>
      <c r="L313" s="32">
        <f t="shared" si="13"/>
        <v>0</v>
      </c>
      <c r="M313" s="34"/>
      <c r="N313" s="34"/>
      <c r="O313" s="38"/>
    </row>
    <row r="314" spans="1:15" s="36" customFormat="1" ht="38.1" hidden="1" customHeight="1" x14ac:dyDescent="0.2">
      <c r="A314" s="27"/>
      <c r="B314" s="28"/>
      <c r="C314" s="29"/>
      <c r="D314" s="37"/>
      <c r="E314" s="29"/>
      <c r="F314" s="30"/>
      <c r="G314" s="31"/>
      <c r="H314" s="32"/>
      <c r="I314" s="277">
        <f t="shared" si="12"/>
        <v>0</v>
      </c>
      <c r="J314" s="33"/>
      <c r="K314" s="277">
        <f t="shared" si="14"/>
        <v>0</v>
      </c>
      <c r="L314" s="32">
        <f t="shared" si="13"/>
        <v>0</v>
      </c>
      <c r="M314" s="34"/>
      <c r="N314" s="34"/>
      <c r="O314" s="38"/>
    </row>
    <row r="315" spans="1:15" s="36" customFormat="1" ht="38.1" hidden="1" customHeight="1" x14ac:dyDescent="0.2">
      <c r="A315" s="27"/>
      <c r="B315" s="28"/>
      <c r="C315" s="29"/>
      <c r="D315" s="37"/>
      <c r="E315" s="29"/>
      <c r="F315" s="30"/>
      <c r="G315" s="31"/>
      <c r="H315" s="32"/>
      <c r="I315" s="277">
        <f t="shared" si="12"/>
        <v>0</v>
      </c>
      <c r="J315" s="33"/>
      <c r="K315" s="277">
        <f t="shared" si="14"/>
        <v>0</v>
      </c>
      <c r="L315" s="32">
        <f t="shared" si="13"/>
        <v>0</v>
      </c>
      <c r="M315" s="34"/>
      <c r="N315" s="34"/>
      <c r="O315" s="38"/>
    </row>
    <row r="316" spans="1:15" s="36" customFormat="1" ht="38.1" hidden="1" customHeight="1" x14ac:dyDescent="0.2">
      <c r="A316" s="27"/>
      <c r="B316" s="28"/>
      <c r="C316" s="29"/>
      <c r="D316" s="37"/>
      <c r="E316" s="29"/>
      <c r="F316" s="30"/>
      <c r="G316" s="31"/>
      <c r="H316" s="32"/>
      <c r="I316" s="277">
        <f t="shared" si="12"/>
        <v>0</v>
      </c>
      <c r="J316" s="33"/>
      <c r="K316" s="277">
        <f t="shared" si="14"/>
        <v>0</v>
      </c>
      <c r="L316" s="32">
        <f t="shared" si="13"/>
        <v>0</v>
      </c>
      <c r="M316" s="34"/>
      <c r="N316" s="34"/>
      <c r="O316" s="38"/>
    </row>
    <row r="317" spans="1:15" s="36" customFormat="1" ht="38.1" hidden="1" customHeight="1" x14ac:dyDescent="0.2">
      <c r="A317" s="27"/>
      <c r="B317" s="28"/>
      <c r="C317" s="29"/>
      <c r="D317" s="37"/>
      <c r="E317" s="29"/>
      <c r="F317" s="30"/>
      <c r="G317" s="31"/>
      <c r="H317" s="32"/>
      <c r="I317" s="277">
        <f t="shared" si="12"/>
        <v>0</v>
      </c>
      <c r="J317" s="33"/>
      <c r="K317" s="277">
        <f t="shared" si="14"/>
        <v>0</v>
      </c>
      <c r="L317" s="32">
        <f t="shared" si="13"/>
        <v>0</v>
      </c>
      <c r="M317" s="34"/>
      <c r="N317" s="34"/>
      <c r="O317" s="38"/>
    </row>
    <row r="318" spans="1:15" s="36" customFormat="1" ht="38.1" hidden="1" customHeight="1" x14ac:dyDescent="0.2">
      <c r="A318" s="27"/>
      <c r="B318" s="28"/>
      <c r="C318" s="29"/>
      <c r="D318" s="37"/>
      <c r="E318" s="29"/>
      <c r="F318" s="30"/>
      <c r="G318" s="31"/>
      <c r="H318" s="32"/>
      <c r="I318" s="277">
        <f t="shared" si="12"/>
        <v>0</v>
      </c>
      <c r="J318" s="33"/>
      <c r="K318" s="277">
        <f t="shared" si="14"/>
        <v>0</v>
      </c>
      <c r="L318" s="32">
        <f t="shared" si="13"/>
        <v>0</v>
      </c>
      <c r="M318" s="34"/>
      <c r="N318" s="34"/>
      <c r="O318" s="38"/>
    </row>
    <row r="319" spans="1:15" s="36" customFormat="1" ht="38.1" hidden="1" customHeight="1" x14ac:dyDescent="0.2">
      <c r="A319" s="27"/>
      <c r="B319" s="28"/>
      <c r="C319" s="29"/>
      <c r="D319" s="37"/>
      <c r="E319" s="29"/>
      <c r="F319" s="30"/>
      <c r="G319" s="31"/>
      <c r="H319" s="32"/>
      <c r="I319" s="277">
        <f t="shared" si="12"/>
        <v>0</v>
      </c>
      <c r="J319" s="33"/>
      <c r="K319" s="277">
        <f t="shared" si="14"/>
        <v>0</v>
      </c>
      <c r="L319" s="32">
        <f t="shared" si="13"/>
        <v>0</v>
      </c>
      <c r="M319" s="34"/>
      <c r="N319" s="34"/>
      <c r="O319" s="38"/>
    </row>
    <row r="320" spans="1:15" s="36" customFormat="1" ht="38.1" hidden="1" customHeight="1" x14ac:dyDescent="0.2">
      <c r="A320" s="27"/>
      <c r="B320" s="28"/>
      <c r="C320" s="29"/>
      <c r="D320" s="37"/>
      <c r="E320" s="29"/>
      <c r="F320" s="30"/>
      <c r="G320" s="31"/>
      <c r="H320" s="32"/>
      <c r="I320" s="277">
        <f t="shared" si="12"/>
        <v>0</v>
      </c>
      <c r="J320" s="33"/>
      <c r="K320" s="277">
        <f t="shared" si="14"/>
        <v>0</v>
      </c>
      <c r="L320" s="32">
        <f t="shared" si="13"/>
        <v>0</v>
      </c>
      <c r="M320" s="34"/>
      <c r="N320" s="34"/>
      <c r="O320" s="38"/>
    </row>
    <row r="321" spans="1:15" s="36" customFormat="1" ht="38.1" hidden="1" customHeight="1" x14ac:dyDescent="0.2">
      <c r="A321" s="27"/>
      <c r="B321" s="28"/>
      <c r="C321" s="29"/>
      <c r="D321" s="37"/>
      <c r="E321" s="29"/>
      <c r="F321" s="30"/>
      <c r="G321" s="31"/>
      <c r="H321" s="32"/>
      <c r="I321" s="277">
        <f t="shared" si="12"/>
        <v>0</v>
      </c>
      <c r="J321" s="33"/>
      <c r="K321" s="277">
        <f t="shared" si="14"/>
        <v>0</v>
      </c>
      <c r="L321" s="32">
        <f t="shared" si="13"/>
        <v>0</v>
      </c>
      <c r="M321" s="34"/>
      <c r="N321" s="34"/>
      <c r="O321" s="38"/>
    </row>
    <row r="322" spans="1:15" s="36" customFormat="1" ht="38.1" hidden="1" customHeight="1" x14ac:dyDescent="0.2">
      <c r="A322" s="27"/>
      <c r="B322" s="28"/>
      <c r="C322" s="29"/>
      <c r="D322" s="37"/>
      <c r="E322" s="29"/>
      <c r="F322" s="30"/>
      <c r="G322" s="31"/>
      <c r="H322" s="32"/>
      <c r="I322" s="277">
        <f t="shared" si="12"/>
        <v>0</v>
      </c>
      <c r="J322" s="33"/>
      <c r="K322" s="277">
        <f t="shared" si="14"/>
        <v>0</v>
      </c>
      <c r="L322" s="32">
        <f t="shared" si="13"/>
        <v>0</v>
      </c>
      <c r="M322" s="34"/>
      <c r="N322" s="34"/>
      <c r="O322" s="38"/>
    </row>
    <row r="323" spans="1:15" s="36" customFormat="1" ht="38.1" hidden="1" customHeight="1" x14ac:dyDescent="0.2">
      <c r="A323" s="27"/>
      <c r="B323" s="28"/>
      <c r="C323" s="29"/>
      <c r="D323" s="37"/>
      <c r="E323" s="29"/>
      <c r="F323" s="30"/>
      <c r="G323" s="31"/>
      <c r="H323" s="32"/>
      <c r="I323" s="277">
        <f t="shared" si="12"/>
        <v>0</v>
      </c>
      <c r="J323" s="33"/>
      <c r="K323" s="277">
        <f t="shared" si="14"/>
        <v>0</v>
      </c>
      <c r="L323" s="32">
        <f t="shared" si="13"/>
        <v>0</v>
      </c>
      <c r="M323" s="34"/>
      <c r="N323" s="34"/>
      <c r="O323" s="38"/>
    </row>
    <row r="324" spans="1:15" s="36" customFormat="1" ht="38.1" hidden="1" customHeight="1" x14ac:dyDescent="0.2">
      <c r="A324" s="27"/>
      <c r="B324" s="28"/>
      <c r="C324" s="29"/>
      <c r="D324" s="37"/>
      <c r="E324" s="29"/>
      <c r="F324" s="30"/>
      <c r="G324" s="31"/>
      <c r="H324" s="32"/>
      <c r="I324" s="277">
        <f t="shared" si="12"/>
        <v>0</v>
      </c>
      <c r="J324" s="33"/>
      <c r="K324" s="277">
        <f t="shared" si="14"/>
        <v>0</v>
      </c>
      <c r="L324" s="32">
        <f t="shared" si="13"/>
        <v>0</v>
      </c>
      <c r="M324" s="34"/>
      <c r="N324" s="34"/>
      <c r="O324" s="38"/>
    </row>
    <row r="325" spans="1:15" s="36" customFormat="1" ht="38.1" hidden="1" customHeight="1" x14ac:dyDescent="0.2">
      <c r="A325" s="27"/>
      <c r="B325" s="28"/>
      <c r="C325" s="29"/>
      <c r="D325" s="37"/>
      <c r="E325" s="29"/>
      <c r="F325" s="30"/>
      <c r="G325" s="31"/>
      <c r="H325" s="32"/>
      <c r="I325" s="277">
        <f t="shared" si="12"/>
        <v>0</v>
      </c>
      <c r="J325" s="33"/>
      <c r="K325" s="277">
        <f t="shared" si="14"/>
        <v>0</v>
      </c>
      <c r="L325" s="32">
        <f t="shared" si="13"/>
        <v>0</v>
      </c>
      <c r="M325" s="34"/>
      <c r="N325" s="34"/>
      <c r="O325" s="38"/>
    </row>
    <row r="326" spans="1:15" s="36" customFormat="1" ht="38.1" hidden="1" customHeight="1" x14ac:dyDescent="0.2">
      <c r="A326" s="27"/>
      <c r="B326" s="28"/>
      <c r="C326" s="29"/>
      <c r="D326" s="37"/>
      <c r="E326" s="29"/>
      <c r="F326" s="30"/>
      <c r="G326" s="31"/>
      <c r="H326" s="32"/>
      <c r="I326" s="277">
        <f t="shared" ref="I326:I389" si="15">G326*H326</f>
        <v>0</v>
      </c>
      <c r="J326" s="33"/>
      <c r="K326" s="277">
        <f t="shared" si="14"/>
        <v>0</v>
      </c>
      <c r="L326" s="32">
        <f t="shared" ref="L326:L389" si="16">+I326</f>
        <v>0</v>
      </c>
      <c r="M326" s="34"/>
      <c r="N326" s="34"/>
      <c r="O326" s="38"/>
    </row>
    <row r="327" spans="1:15" s="36" customFormat="1" ht="38.1" hidden="1" customHeight="1" x14ac:dyDescent="0.2">
      <c r="A327" s="27"/>
      <c r="B327" s="28"/>
      <c r="C327" s="29"/>
      <c r="D327" s="37"/>
      <c r="E327" s="29"/>
      <c r="F327" s="30"/>
      <c r="G327" s="31"/>
      <c r="H327" s="32"/>
      <c r="I327" s="277">
        <f t="shared" si="15"/>
        <v>0</v>
      </c>
      <c r="J327" s="33"/>
      <c r="K327" s="277">
        <f t="shared" ref="K327:K376" si="17">I327*(1+J327)</f>
        <v>0</v>
      </c>
      <c r="L327" s="32">
        <f t="shared" si="16"/>
        <v>0</v>
      </c>
      <c r="M327" s="34"/>
      <c r="N327" s="34"/>
      <c r="O327" s="38"/>
    </row>
    <row r="328" spans="1:15" s="36" customFormat="1" ht="38.1" hidden="1" customHeight="1" x14ac:dyDescent="0.2">
      <c r="A328" s="27"/>
      <c r="B328" s="28"/>
      <c r="C328" s="29"/>
      <c r="D328" s="37"/>
      <c r="E328" s="29"/>
      <c r="F328" s="30"/>
      <c r="G328" s="31"/>
      <c r="H328" s="32"/>
      <c r="I328" s="277">
        <f t="shared" si="15"/>
        <v>0</v>
      </c>
      <c r="J328" s="33"/>
      <c r="K328" s="277">
        <f t="shared" si="17"/>
        <v>0</v>
      </c>
      <c r="L328" s="32">
        <f t="shared" si="16"/>
        <v>0</v>
      </c>
      <c r="M328" s="34"/>
      <c r="N328" s="34"/>
      <c r="O328" s="38"/>
    </row>
    <row r="329" spans="1:15" s="36" customFormat="1" ht="38.1" hidden="1" customHeight="1" x14ac:dyDescent="0.2">
      <c r="A329" s="27"/>
      <c r="B329" s="28"/>
      <c r="C329" s="29"/>
      <c r="D329" s="37"/>
      <c r="E329" s="29"/>
      <c r="F329" s="30"/>
      <c r="G329" s="31"/>
      <c r="H329" s="32"/>
      <c r="I329" s="277">
        <f t="shared" si="15"/>
        <v>0</v>
      </c>
      <c r="J329" s="33"/>
      <c r="K329" s="277">
        <f t="shared" si="17"/>
        <v>0</v>
      </c>
      <c r="L329" s="32">
        <f t="shared" si="16"/>
        <v>0</v>
      </c>
      <c r="M329" s="34"/>
      <c r="N329" s="34"/>
      <c r="O329" s="38"/>
    </row>
    <row r="330" spans="1:15" s="36" customFormat="1" ht="38.1" hidden="1" customHeight="1" x14ac:dyDescent="0.2">
      <c r="A330" s="27"/>
      <c r="B330" s="28"/>
      <c r="C330" s="29"/>
      <c r="D330" s="37"/>
      <c r="E330" s="29"/>
      <c r="F330" s="30"/>
      <c r="G330" s="31"/>
      <c r="H330" s="32"/>
      <c r="I330" s="277">
        <f t="shared" si="15"/>
        <v>0</v>
      </c>
      <c r="J330" s="33"/>
      <c r="K330" s="277">
        <f t="shared" si="17"/>
        <v>0</v>
      </c>
      <c r="L330" s="32">
        <f t="shared" si="16"/>
        <v>0</v>
      </c>
      <c r="M330" s="34"/>
      <c r="N330" s="34"/>
      <c r="O330" s="38"/>
    </row>
    <row r="331" spans="1:15" s="36" customFormat="1" ht="38.1" hidden="1" customHeight="1" x14ac:dyDescent="0.2">
      <c r="A331" s="27"/>
      <c r="B331" s="28"/>
      <c r="C331" s="29"/>
      <c r="D331" s="37"/>
      <c r="E331" s="29"/>
      <c r="F331" s="30"/>
      <c r="G331" s="31"/>
      <c r="H331" s="32"/>
      <c r="I331" s="277">
        <f t="shared" si="15"/>
        <v>0</v>
      </c>
      <c r="J331" s="33"/>
      <c r="K331" s="277">
        <f t="shared" si="17"/>
        <v>0</v>
      </c>
      <c r="L331" s="32">
        <f t="shared" si="16"/>
        <v>0</v>
      </c>
      <c r="M331" s="34"/>
      <c r="N331" s="34"/>
      <c r="O331" s="38"/>
    </row>
    <row r="332" spans="1:15" s="36" customFormat="1" ht="38.1" hidden="1" customHeight="1" x14ac:dyDescent="0.2">
      <c r="A332" s="27"/>
      <c r="B332" s="28"/>
      <c r="C332" s="29"/>
      <c r="D332" s="37"/>
      <c r="E332" s="29"/>
      <c r="F332" s="30"/>
      <c r="G332" s="31"/>
      <c r="H332" s="32"/>
      <c r="I332" s="277">
        <f t="shared" si="15"/>
        <v>0</v>
      </c>
      <c r="J332" s="33"/>
      <c r="K332" s="277">
        <f t="shared" si="17"/>
        <v>0</v>
      </c>
      <c r="L332" s="32">
        <f t="shared" si="16"/>
        <v>0</v>
      </c>
      <c r="M332" s="34"/>
      <c r="N332" s="34"/>
      <c r="O332" s="38"/>
    </row>
    <row r="333" spans="1:15" s="36" customFormat="1" ht="38.1" hidden="1" customHeight="1" x14ac:dyDescent="0.2">
      <c r="A333" s="27"/>
      <c r="B333" s="28"/>
      <c r="C333" s="29"/>
      <c r="D333" s="37"/>
      <c r="E333" s="29"/>
      <c r="F333" s="30"/>
      <c r="G333" s="31"/>
      <c r="H333" s="32"/>
      <c r="I333" s="277">
        <f t="shared" si="15"/>
        <v>0</v>
      </c>
      <c r="J333" s="33"/>
      <c r="K333" s="277">
        <f t="shared" si="17"/>
        <v>0</v>
      </c>
      <c r="L333" s="32">
        <f t="shared" si="16"/>
        <v>0</v>
      </c>
      <c r="M333" s="34"/>
      <c r="N333" s="34"/>
      <c r="O333" s="38"/>
    </row>
    <row r="334" spans="1:15" s="36" customFormat="1" ht="38.1" hidden="1" customHeight="1" x14ac:dyDescent="0.2">
      <c r="A334" s="27"/>
      <c r="B334" s="28"/>
      <c r="C334" s="29"/>
      <c r="D334" s="37"/>
      <c r="E334" s="29"/>
      <c r="F334" s="30"/>
      <c r="G334" s="31"/>
      <c r="H334" s="32"/>
      <c r="I334" s="277">
        <f t="shared" si="15"/>
        <v>0</v>
      </c>
      <c r="J334" s="33"/>
      <c r="K334" s="277">
        <f t="shared" si="17"/>
        <v>0</v>
      </c>
      <c r="L334" s="32">
        <f t="shared" si="16"/>
        <v>0</v>
      </c>
      <c r="M334" s="34"/>
      <c r="N334" s="34"/>
      <c r="O334" s="38"/>
    </row>
    <row r="335" spans="1:15" s="36" customFormat="1" ht="38.1" hidden="1" customHeight="1" x14ac:dyDescent="0.2">
      <c r="A335" s="27"/>
      <c r="B335" s="28"/>
      <c r="C335" s="29"/>
      <c r="D335" s="37"/>
      <c r="E335" s="29"/>
      <c r="F335" s="30"/>
      <c r="G335" s="31"/>
      <c r="H335" s="32"/>
      <c r="I335" s="277">
        <f t="shared" si="15"/>
        <v>0</v>
      </c>
      <c r="J335" s="33"/>
      <c r="K335" s="277">
        <f t="shared" si="17"/>
        <v>0</v>
      </c>
      <c r="L335" s="32">
        <f t="shared" si="16"/>
        <v>0</v>
      </c>
      <c r="M335" s="34"/>
      <c r="N335" s="34"/>
      <c r="O335" s="38"/>
    </row>
    <row r="336" spans="1:15" s="36" customFormat="1" ht="38.1" hidden="1" customHeight="1" x14ac:dyDescent="0.2">
      <c r="A336" s="27"/>
      <c r="B336" s="28"/>
      <c r="C336" s="29"/>
      <c r="D336" s="37"/>
      <c r="E336" s="29"/>
      <c r="F336" s="30"/>
      <c r="G336" s="31"/>
      <c r="H336" s="32"/>
      <c r="I336" s="277">
        <f t="shared" si="15"/>
        <v>0</v>
      </c>
      <c r="J336" s="33"/>
      <c r="K336" s="277">
        <f t="shared" si="17"/>
        <v>0</v>
      </c>
      <c r="L336" s="32">
        <f t="shared" si="16"/>
        <v>0</v>
      </c>
      <c r="M336" s="34"/>
      <c r="N336" s="34"/>
      <c r="O336" s="38"/>
    </row>
    <row r="337" spans="1:15" s="36" customFormat="1" ht="38.1" hidden="1" customHeight="1" x14ac:dyDescent="0.2">
      <c r="A337" s="27"/>
      <c r="B337" s="28"/>
      <c r="C337" s="29"/>
      <c r="D337" s="37"/>
      <c r="E337" s="29"/>
      <c r="F337" s="30"/>
      <c r="G337" s="31"/>
      <c r="H337" s="32"/>
      <c r="I337" s="277">
        <f t="shared" si="15"/>
        <v>0</v>
      </c>
      <c r="J337" s="33"/>
      <c r="K337" s="277">
        <f t="shared" si="17"/>
        <v>0</v>
      </c>
      <c r="L337" s="32">
        <f t="shared" si="16"/>
        <v>0</v>
      </c>
      <c r="M337" s="34"/>
      <c r="N337" s="34"/>
      <c r="O337" s="38"/>
    </row>
    <row r="338" spans="1:15" s="36" customFormat="1" ht="38.1" hidden="1" customHeight="1" x14ac:dyDescent="0.2">
      <c r="A338" s="27"/>
      <c r="B338" s="28"/>
      <c r="C338" s="29"/>
      <c r="D338" s="37"/>
      <c r="E338" s="29"/>
      <c r="F338" s="30"/>
      <c r="G338" s="31"/>
      <c r="H338" s="32"/>
      <c r="I338" s="277">
        <f t="shared" si="15"/>
        <v>0</v>
      </c>
      <c r="J338" s="33"/>
      <c r="K338" s="277">
        <f t="shared" si="17"/>
        <v>0</v>
      </c>
      <c r="L338" s="32">
        <f t="shared" si="16"/>
        <v>0</v>
      </c>
      <c r="M338" s="34"/>
      <c r="N338" s="34"/>
      <c r="O338" s="38"/>
    </row>
    <row r="339" spans="1:15" s="36" customFormat="1" ht="38.1" hidden="1" customHeight="1" x14ac:dyDescent="0.2">
      <c r="A339" s="27"/>
      <c r="B339" s="28"/>
      <c r="C339" s="29"/>
      <c r="D339" s="37"/>
      <c r="E339" s="29"/>
      <c r="F339" s="30"/>
      <c r="G339" s="31"/>
      <c r="H339" s="32"/>
      <c r="I339" s="277">
        <f t="shared" si="15"/>
        <v>0</v>
      </c>
      <c r="J339" s="33"/>
      <c r="K339" s="277">
        <f t="shared" si="17"/>
        <v>0</v>
      </c>
      <c r="L339" s="32">
        <f t="shared" si="16"/>
        <v>0</v>
      </c>
      <c r="M339" s="34"/>
      <c r="N339" s="34"/>
      <c r="O339" s="38"/>
    </row>
    <row r="340" spans="1:15" s="36" customFormat="1" ht="38.1" hidden="1" customHeight="1" x14ac:dyDescent="0.2">
      <c r="A340" s="27"/>
      <c r="B340" s="28"/>
      <c r="C340" s="29"/>
      <c r="D340" s="37"/>
      <c r="E340" s="29"/>
      <c r="F340" s="30"/>
      <c r="G340" s="31"/>
      <c r="H340" s="32"/>
      <c r="I340" s="277">
        <f t="shared" si="15"/>
        <v>0</v>
      </c>
      <c r="J340" s="33"/>
      <c r="K340" s="277">
        <f t="shared" si="17"/>
        <v>0</v>
      </c>
      <c r="L340" s="32">
        <f t="shared" si="16"/>
        <v>0</v>
      </c>
      <c r="M340" s="34"/>
      <c r="N340" s="34"/>
      <c r="O340" s="38"/>
    </row>
    <row r="341" spans="1:15" s="36" customFormat="1" ht="38.1" hidden="1" customHeight="1" x14ac:dyDescent="0.2">
      <c r="A341" s="27"/>
      <c r="B341" s="28"/>
      <c r="C341" s="29"/>
      <c r="D341" s="37"/>
      <c r="E341" s="29"/>
      <c r="F341" s="30"/>
      <c r="G341" s="31"/>
      <c r="H341" s="32"/>
      <c r="I341" s="277">
        <f t="shared" si="15"/>
        <v>0</v>
      </c>
      <c r="J341" s="33"/>
      <c r="K341" s="277">
        <f t="shared" si="17"/>
        <v>0</v>
      </c>
      <c r="L341" s="32">
        <f t="shared" si="16"/>
        <v>0</v>
      </c>
      <c r="M341" s="34"/>
      <c r="N341" s="34"/>
      <c r="O341" s="38"/>
    </row>
    <row r="342" spans="1:15" s="36" customFormat="1" ht="38.1" hidden="1" customHeight="1" x14ac:dyDescent="0.2">
      <c r="A342" s="27"/>
      <c r="B342" s="28"/>
      <c r="C342" s="29"/>
      <c r="D342" s="37"/>
      <c r="E342" s="29"/>
      <c r="F342" s="30"/>
      <c r="G342" s="31"/>
      <c r="H342" s="32"/>
      <c r="I342" s="277">
        <f t="shared" si="15"/>
        <v>0</v>
      </c>
      <c r="J342" s="33"/>
      <c r="K342" s="277">
        <f t="shared" si="17"/>
        <v>0</v>
      </c>
      <c r="L342" s="32">
        <f t="shared" si="16"/>
        <v>0</v>
      </c>
      <c r="M342" s="34"/>
      <c r="N342" s="34"/>
      <c r="O342" s="38"/>
    </row>
    <row r="343" spans="1:15" s="36" customFormat="1" ht="38.1" hidden="1" customHeight="1" x14ac:dyDescent="0.2">
      <c r="A343" s="27"/>
      <c r="B343" s="28"/>
      <c r="C343" s="29"/>
      <c r="D343" s="37"/>
      <c r="E343" s="29"/>
      <c r="F343" s="30"/>
      <c r="G343" s="31"/>
      <c r="H343" s="32"/>
      <c r="I343" s="277">
        <f t="shared" si="15"/>
        <v>0</v>
      </c>
      <c r="J343" s="33"/>
      <c r="K343" s="277">
        <f t="shared" si="17"/>
        <v>0</v>
      </c>
      <c r="L343" s="32">
        <f t="shared" si="16"/>
        <v>0</v>
      </c>
      <c r="M343" s="34"/>
      <c r="N343" s="34"/>
      <c r="O343" s="38"/>
    </row>
    <row r="344" spans="1:15" s="36" customFormat="1" ht="38.1" hidden="1" customHeight="1" x14ac:dyDescent="0.2">
      <c r="A344" s="27"/>
      <c r="B344" s="28"/>
      <c r="C344" s="29"/>
      <c r="D344" s="37"/>
      <c r="E344" s="29"/>
      <c r="F344" s="30"/>
      <c r="G344" s="31"/>
      <c r="H344" s="32"/>
      <c r="I344" s="277">
        <f t="shared" si="15"/>
        <v>0</v>
      </c>
      <c r="J344" s="33"/>
      <c r="K344" s="277">
        <f t="shared" si="17"/>
        <v>0</v>
      </c>
      <c r="L344" s="32">
        <f t="shared" si="16"/>
        <v>0</v>
      </c>
      <c r="M344" s="34"/>
      <c r="N344" s="34"/>
      <c r="O344" s="38"/>
    </row>
    <row r="345" spans="1:15" s="36" customFormat="1" ht="38.1" hidden="1" customHeight="1" x14ac:dyDescent="0.2">
      <c r="A345" s="27"/>
      <c r="B345" s="28"/>
      <c r="C345" s="29"/>
      <c r="D345" s="37"/>
      <c r="E345" s="29"/>
      <c r="F345" s="30"/>
      <c r="G345" s="31"/>
      <c r="H345" s="32"/>
      <c r="I345" s="277">
        <f t="shared" si="15"/>
        <v>0</v>
      </c>
      <c r="J345" s="33"/>
      <c r="K345" s="277">
        <f t="shared" si="17"/>
        <v>0</v>
      </c>
      <c r="L345" s="32">
        <f t="shared" si="16"/>
        <v>0</v>
      </c>
      <c r="M345" s="34"/>
      <c r="N345" s="34"/>
      <c r="O345" s="38"/>
    </row>
    <row r="346" spans="1:15" s="36" customFormat="1" ht="38.1" hidden="1" customHeight="1" x14ac:dyDescent="0.2">
      <c r="A346" s="27"/>
      <c r="B346" s="28"/>
      <c r="C346" s="29"/>
      <c r="D346" s="37"/>
      <c r="E346" s="29"/>
      <c r="F346" s="30"/>
      <c r="G346" s="31"/>
      <c r="H346" s="32"/>
      <c r="I346" s="277">
        <f t="shared" si="15"/>
        <v>0</v>
      </c>
      <c r="J346" s="33"/>
      <c r="K346" s="277">
        <f t="shared" si="17"/>
        <v>0</v>
      </c>
      <c r="L346" s="32">
        <f t="shared" si="16"/>
        <v>0</v>
      </c>
      <c r="M346" s="34"/>
      <c r="N346" s="34"/>
      <c r="O346" s="38"/>
    </row>
    <row r="347" spans="1:15" s="36" customFormat="1" ht="38.1" hidden="1" customHeight="1" x14ac:dyDescent="0.2">
      <c r="A347" s="27"/>
      <c r="B347" s="28"/>
      <c r="C347" s="29"/>
      <c r="D347" s="37"/>
      <c r="E347" s="29"/>
      <c r="F347" s="30"/>
      <c r="G347" s="31"/>
      <c r="H347" s="32"/>
      <c r="I347" s="277">
        <f t="shared" si="15"/>
        <v>0</v>
      </c>
      <c r="J347" s="33"/>
      <c r="K347" s="277">
        <f t="shared" si="17"/>
        <v>0</v>
      </c>
      <c r="L347" s="32">
        <f t="shared" si="16"/>
        <v>0</v>
      </c>
      <c r="M347" s="34"/>
      <c r="N347" s="34"/>
      <c r="O347" s="38"/>
    </row>
    <row r="348" spans="1:15" s="36" customFormat="1" ht="38.1" hidden="1" customHeight="1" x14ac:dyDescent="0.2">
      <c r="A348" s="27"/>
      <c r="B348" s="28"/>
      <c r="C348" s="29"/>
      <c r="D348" s="37"/>
      <c r="E348" s="29"/>
      <c r="F348" s="30"/>
      <c r="G348" s="31"/>
      <c r="H348" s="32"/>
      <c r="I348" s="277">
        <f t="shared" si="15"/>
        <v>0</v>
      </c>
      <c r="J348" s="33"/>
      <c r="K348" s="277">
        <f t="shared" si="17"/>
        <v>0</v>
      </c>
      <c r="L348" s="32">
        <f t="shared" si="16"/>
        <v>0</v>
      </c>
      <c r="M348" s="34"/>
      <c r="N348" s="34"/>
      <c r="O348" s="38"/>
    </row>
    <row r="349" spans="1:15" s="36" customFormat="1" ht="38.1" hidden="1" customHeight="1" x14ac:dyDescent="0.2">
      <c r="A349" s="27"/>
      <c r="B349" s="28"/>
      <c r="C349" s="29"/>
      <c r="D349" s="37"/>
      <c r="E349" s="29"/>
      <c r="F349" s="30"/>
      <c r="G349" s="31"/>
      <c r="H349" s="32"/>
      <c r="I349" s="277">
        <f t="shared" si="15"/>
        <v>0</v>
      </c>
      <c r="J349" s="33"/>
      <c r="K349" s="277">
        <f t="shared" si="17"/>
        <v>0</v>
      </c>
      <c r="L349" s="32">
        <f t="shared" si="16"/>
        <v>0</v>
      </c>
      <c r="M349" s="34"/>
      <c r="N349" s="34"/>
      <c r="O349" s="38"/>
    </row>
    <row r="350" spans="1:15" s="36" customFormat="1" ht="38.1" hidden="1" customHeight="1" x14ac:dyDescent="0.2">
      <c r="A350" s="27"/>
      <c r="B350" s="28"/>
      <c r="C350" s="29"/>
      <c r="D350" s="37"/>
      <c r="E350" s="29"/>
      <c r="F350" s="30"/>
      <c r="G350" s="31"/>
      <c r="H350" s="32"/>
      <c r="I350" s="277">
        <f t="shared" si="15"/>
        <v>0</v>
      </c>
      <c r="J350" s="33"/>
      <c r="K350" s="277">
        <f t="shared" si="17"/>
        <v>0</v>
      </c>
      <c r="L350" s="32">
        <f t="shared" si="16"/>
        <v>0</v>
      </c>
      <c r="M350" s="34"/>
      <c r="N350" s="34"/>
      <c r="O350" s="38"/>
    </row>
    <row r="351" spans="1:15" s="36" customFormat="1" ht="38.1" hidden="1" customHeight="1" x14ac:dyDescent="0.2">
      <c r="A351" s="27"/>
      <c r="B351" s="28"/>
      <c r="C351" s="29"/>
      <c r="D351" s="37"/>
      <c r="E351" s="29"/>
      <c r="F351" s="30"/>
      <c r="G351" s="31"/>
      <c r="H351" s="32"/>
      <c r="I351" s="277">
        <f t="shared" si="15"/>
        <v>0</v>
      </c>
      <c r="J351" s="33"/>
      <c r="K351" s="277">
        <f t="shared" si="17"/>
        <v>0</v>
      </c>
      <c r="L351" s="32">
        <f t="shared" si="16"/>
        <v>0</v>
      </c>
      <c r="M351" s="34"/>
      <c r="N351" s="34"/>
      <c r="O351" s="38"/>
    </row>
    <row r="352" spans="1:15" s="36" customFormat="1" ht="38.1" hidden="1" customHeight="1" x14ac:dyDescent="0.2">
      <c r="A352" s="27"/>
      <c r="B352" s="28"/>
      <c r="C352" s="29"/>
      <c r="D352" s="37"/>
      <c r="E352" s="29"/>
      <c r="F352" s="30"/>
      <c r="G352" s="31"/>
      <c r="H352" s="32"/>
      <c r="I352" s="277">
        <f t="shared" si="15"/>
        <v>0</v>
      </c>
      <c r="J352" s="33"/>
      <c r="K352" s="277">
        <f t="shared" si="17"/>
        <v>0</v>
      </c>
      <c r="L352" s="32">
        <f t="shared" si="16"/>
        <v>0</v>
      </c>
      <c r="M352" s="34"/>
      <c r="N352" s="34"/>
      <c r="O352" s="38"/>
    </row>
    <row r="353" spans="1:15" s="36" customFormat="1" ht="38.1" hidden="1" customHeight="1" x14ac:dyDescent="0.2">
      <c r="A353" s="27"/>
      <c r="B353" s="28"/>
      <c r="C353" s="29"/>
      <c r="D353" s="37"/>
      <c r="E353" s="29"/>
      <c r="F353" s="30"/>
      <c r="G353" s="31"/>
      <c r="H353" s="32"/>
      <c r="I353" s="277">
        <f t="shared" si="15"/>
        <v>0</v>
      </c>
      <c r="J353" s="33"/>
      <c r="K353" s="277">
        <f t="shared" si="17"/>
        <v>0</v>
      </c>
      <c r="L353" s="32">
        <f t="shared" si="16"/>
        <v>0</v>
      </c>
      <c r="M353" s="34"/>
      <c r="N353" s="34"/>
      <c r="O353" s="38"/>
    </row>
    <row r="354" spans="1:15" s="36" customFormat="1" ht="38.1" hidden="1" customHeight="1" x14ac:dyDescent="0.2">
      <c r="A354" s="27"/>
      <c r="B354" s="28"/>
      <c r="C354" s="29"/>
      <c r="D354" s="37"/>
      <c r="E354" s="29"/>
      <c r="F354" s="30"/>
      <c r="G354" s="31"/>
      <c r="H354" s="32"/>
      <c r="I354" s="277">
        <f t="shared" si="15"/>
        <v>0</v>
      </c>
      <c r="J354" s="33"/>
      <c r="K354" s="277">
        <f t="shared" si="17"/>
        <v>0</v>
      </c>
      <c r="L354" s="32">
        <f t="shared" si="16"/>
        <v>0</v>
      </c>
      <c r="M354" s="34"/>
      <c r="N354" s="34"/>
      <c r="O354" s="38"/>
    </row>
    <row r="355" spans="1:15" s="36" customFormat="1" ht="38.1" hidden="1" customHeight="1" x14ac:dyDescent="0.2">
      <c r="A355" s="27"/>
      <c r="B355" s="28"/>
      <c r="C355" s="29"/>
      <c r="D355" s="37"/>
      <c r="E355" s="29"/>
      <c r="F355" s="30"/>
      <c r="G355" s="31"/>
      <c r="H355" s="32"/>
      <c r="I355" s="277">
        <f t="shared" si="15"/>
        <v>0</v>
      </c>
      <c r="J355" s="33"/>
      <c r="K355" s="277">
        <f t="shared" si="17"/>
        <v>0</v>
      </c>
      <c r="L355" s="32">
        <f t="shared" si="16"/>
        <v>0</v>
      </c>
      <c r="M355" s="34"/>
      <c r="N355" s="34"/>
      <c r="O355" s="38"/>
    </row>
    <row r="356" spans="1:15" s="36" customFormat="1" ht="38.1" hidden="1" customHeight="1" x14ac:dyDescent="0.2">
      <c r="A356" s="27"/>
      <c r="B356" s="28"/>
      <c r="C356" s="29"/>
      <c r="D356" s="37"/>
      <c r="E356" s="29"/>
      <c r="F356" s="30"/>
      <c r="G356" s="31"/>
      <c r="H356" s="32"/>
      <c r="I356" s="277">
        <f t="shared" si="15"/>
        <v>0</v>
      </c>
      <c r="J356" s="33"/>
      <c r="K356" s="277">
        <f t="shared" si="17"/>
        <v>0</v>
      </c>
      <c r="L356" s="32">
        <f t="shared" si="16"/>
        <v>0</v>
      </c>
      <c r="M356" s="34"/>
      <c r="N356" s="34"/>
      <c r="O356" s="38"/>
    </row>
    <row r="357" spans="1:15" s="36" customFormat="1" ht="38.1" hidden="1" customHeight="1" x14ac:dyDescent="0.2">
      <c r="A357" s="27"/>
      <c r="B357" s="28"/>
      <c r="C357" s="29"/>
      <c r="D357" s="37"/>
      <c r="E357" s="29"/>
      <c r="F357" s="30"/>
      <c r="G357" s="31"/>
      <c r="H357" s="32"/>
      <c r="I357" s="277">
        <f t="shared" si="15"/>
        <v>0</v>
      </c>
      <c r="J357" s="33"/>
      <c r="K357" s="277">
        <f t="shared" si="17"/>
        <v>0</v>
      </c>
      <c r="L357" s="32">
        <f t="shared" si="16"/>
        <v>0</v>
      </c>
      <c r="M357" s="34"/>
      <c r="N357" s="34"/>
      <c r="O357" s="38"/>
    </row>
    <row r="358" spans="1:15" s="36" customFormat="1" ht="38.1" hidden="1" customHeight="1" x14ac:dyDescent="0.2">
      <c r="A358" s="27"/>
      <c r="B358" s="28"/>
      <c r="C358" s="29"/>
      <c r="D358" s="37"/>
      <c r="E358" s="29"/>
      <c r="F358" s="30"/>
      <c r="G358" s="31"/>
      <c r="H358" s="32"/>
      <c r="I358" s="277">
        <f t="shared" si="15"/>
        <v>0</v>
      </c>
      <c r="J358" s="33"/>
      <c r="K358" s="277">
        <f t="shared" si="17"/>
        <v>0</v>
      </c>
      <c r="L358" s="32">
        <f t="shared" si="16"/>
        <v>0</v>
      </c>
      <c r="M358" s="34"/>
      <c r="N358" s="34"/>
      <c r="O358" s="35"/>
    </row>
    <row r="359" spans="1:15" s="36" customFormat="1" ht="38.1" hidden="1" customHeight="1" x14ac:dyDescent="0.2">
      <c r="A359" s="27"/>
      <c r="B359" s="28"/>
      <c r="C359" s="29"/>
      <c r="D359" s="37"/>
      <c r="E359" s="29"/>
      <c r="F359" s="30"/>
      <c r="G359" s="31"/>
      <c r="H359" s="32"/>
      <c r="I359" s="277">
        <f t="shared" si="15"/>
        <v>0</v>
      </c>
      <c r="J359" s="33"/>
      <c r="K359" s="277">
        <f t="shared" si="17"/>
        <v>0</v>
      </c>
      <c r="L359" s="32">
        <f t="shared" si="16"/>
        <v>0</v>
      </c>
      <c r="M359" s="34"/>
      <c r="N359" s="34"/>
      <c r="O359" s="35"/>
    </row>
    <row r="360" spans="1:15" s="36" customFormat="1" ht="38.1" hidden="1" customHeight="1" x14ac:dyDescent="0.2">
      <c r="A360" s="27"/>
      <c r="B360" s="28"/>
      <c r="C360" s="29"/>
      <c r="D360" s="37"/>
      <c r="E360" s="29"/>
      <c r="F360" s="30"/>
      <c r="G360" s="31"/>
      <c r="H360" s="32"/>
      <c r="I360" s="277">
        <f t="shared" si="15"/>
        <v>0</v>
      </c>
      <c r="J360" s="33"/>
      <c r="K360" s="277">
        <f t="shared" si="17"/>
        <v>0</v>
      </c>
      <c r="L360" s="32">
        <f t="shared" si="16"/>
        <v>0</v>
      </c>
      <c r="M360" s="34"/>
      <c r="N360" s="34"/>
      <c r="O360" s="35"/>
    </row>
    <row r="361" spans="1:15" s="36" customFormat="1" ht="38.1" hidden="1" customHeight="1" x14ac:dyDescent="0.2">
      <c r="A361" s="27"/>
      <c r="B361" s="28"/>
      <c r="C361" s="29"/>
      <c r="D361" s="37"/>
      <c r="E361" s="29"/>
      <c r="F361" s="30"/>
      <c r="G361" s="31"/>
      <c r="H361" s="32"/>
      <c r="I361" s="277">
        <f t="shared" si="15"/>
        <v>0</v>
      </c>
      <c r="J361" s="33"/>
      <c r="K361" s="277">
        <f t="shared" si="17"/>
        <v>0</v>
      </c>
      <c r="L361" s="32">
        <f t="shared" si="16"/>
        <v>0</v>
      </c>
      <c r="M361" s="34"/>
      <c r="N361" s="34"/>
      <c r="O361" s="35"/>
    </row>
    <row r="362" spans="1:15" s="36" customFormat="1" ht="38.1" hidden="1" customHeight="1" x14ac:dyDescent="0.2">
      <c r="A362" s="27"/>
      <c r="B362" s="28"/>
      <c r="C362" s="29"/>
      <c r="D362" s="37"/>
      <c r="E362" s="29"/>
      <c r="F362" s="30"/>
      <c r="G362" s="31"/>
      <c r="H362" s="32"/>
      <c r="I362" s="277">
        <f t="shared" si="15"/>
        <v>0</v>
      </c>
      <c r="J362" s="33"/>
      <c r="K362" s="277">
        <f t="shared" si="17"/>
        <v>0</v>
      </c>
      <c r="L362" s="32">
        <f t="shared" si="16"/>
        <v>0</v>
      </c>
      <c r="M362" s="34"/>
      <c r="N362" s="34"/>
      <c r="O362" s="35"/>
    </row>
    <row r="363" spans="1:15" s="36" customFormat="1" ht="38.1" hidden="1" customHeight="1" x14ac:dyDescent="0.2">
      <c r="A363" s="27"/>
      <c r="B363" s="28"/>
      <c r="C363" s="29"/>
      <c r="D363" s="37"/>
      <c r="E363" s="29"/>
      <c r="F363" s="30"/>
      <c r="G363" s="31"/>
      <c r="H363" s="32"/>
      <c r="I363" s="277">
        <f t="shared" si="15"/>
        <v>0</v>
      </c>
      <c r="J363" s="33"/>
      <c r="K363" s="277">
        <f t="shared" si="17"/>
        <v>0</v>
      </c>
      <c r="L363" s="32">
        <f t="shared" si="16"/>
        <v>0</v>
      </c>
      <c r="M363" s="34"/>
      <c r="N363" s="34"/>
      <c r="O363" s="35"/>
    </row>
    <row r="364" spans="1:15" s="36" customFormat="1" ht="38.1" hidden="1" customHeight="1" x14ac:dyDescent="0.2">
      <c r="A364" s="27"/>
      <c r="B364" s="28"/>
      <c r="C364" s="29"/>
      <c r="D364" s="37"/>
      <c r="E364" s="29"/>
      <c r="F364" s="30"/>
      <c r="G364" s="31"/>
      <c r="H364" s="32"/>
      <c r="I364" s="277">
        <f t="shared" si="15"/>
        <v>0</v>
      </c>
      <c r="J364" s="33"/>
      <c r="K364" s="277">
        <f t="shared" si="17"/>
        <v>0</v>
      </c>
      <c r="L364" s="32">
        <f t="shared" si="16"/>
        <v>0</v>
      </c>
      <c r="M364" s="34"/>
      <c r="N364" s="34"/>
      <c r="O364" s="35"/>
    </row>
    <row r="365" spans="1:15" s="36" customFormat="1" ht="38.1" hidden="1" customHeight="1" x14ac:dyDescent="0.2">
      <c r="A365" s="27"/>
      <c r="B365" s="28"/>
      <c r="C365" s="29"/>
      <c r="D365" s="37"/>
      <c r="E365" s="29"/>
      <c r="F365" s="30"/>
      <c r="G365" s="31"/>
      <c r="H365" s="32"/>
      <c r="I365" s="277">
        <f t="shared" si="15"/>
        <v>0</v>
      </c>
      <c r="J365" s="33"/>
      <c r="K365" s="277">
        <f t="shared" si="17"/>
        <v>0</v>
      </c>
      <c r="L365" s="32">
        <f t="shared" si="16"/>
        <v>0</v>
      </c>
      <c r="M365" s="34"/>
      <c r="N365" s="34"/>
      <c r="O365" s="35"/>
    </row>
    <row r="366" spans="1:15" s="36" customFormat="1" ht="38.1" hidden="1" customHeight="1" x14ac:dyDescent="0.2">
      <c r="A366" s="27"/>
      <c r="B366" s="28"/>
      <c r="C366" s="29"/>
      <c r="D366" s="37"/>
      <c r="E366" s="29"/>
      <c r="F366" s="30"/>
      <c r="G366" s="31"/>
      <c r="H366" s="32"/>
      <c r="I366" s="277">
        <f t="shared" si="15"/>
        <v>0</v>
      </c>
      <c r="J366" s="33"/>
      <c r="K366" s="277">
        <f t="shared" si="17"/>
        <v>0</v>
      </c>
      <c r="L366" s="32">
        <f t="shared" si="16"/>
        <v>0</v>
      </c>
      <c r="M366" s="34"/>
      <c r="N366" s="34"/>
      <c r="O366" s="38"/>
    </row>
    <row r="367" spans="1:15" s="36" customFormat="1" ht="38.1" hidden="1" customHeight="1" x14ac:dyDescent="0.2">
      <c r="A367" s="27"/>
      <c r="B367" s="28"/>
      <c r="C367" s="29"/>
      <c r="D367" s="37"/>
      <c r="E367" s="29"/>
      <c r="F367" s="30"/>
      <c r="G367" s="31"/>
      <c r="H367" s="32"/>
      <c r="I367" s="277">
        <f t="shared" si="15"/>
        <v>0</v>
      </c>
      <c r="J367" s="33"/>
      <c r="K367" s="277">
        <f t="shared" si="17"/>
        <v>0</v>
      </c>
      <c r="L367" s="32">
        <f t="shared" si="16"/>
        <v>0</v>
      </c>
      <c r="M367" s="34"/>
      <c r="N367" s="34"/>
      <c r="O367" s="35"/>
    </row>
    <row r="368" spans="1:15" s="36" customFormat="1" ht="38.1" hidden="1" customHeight="1" x14ac:dyDescent="0.2">
      <c r="A368" s="27"/>
      <c r="B368" s="28"/>
      <c r="C368" s="29"/>
      <c r="D368" s="37"/>
      <c r="E368" s="29"/>
      <c r="F368" s="30"/>
      <c r="G368" s="31"/>
      <c r="H368" s="32"/>
      <c r="I368" s="277">
        <f t="shared" si="15"/>
        <v>0</v>
      </c>
      <c r="J368" s="33"/>
      <c r="K368" s="277">
        <f t="shared" si="17"/>
        <v>0</v>
      </c>
      <c r="L368" s="32">
        <f t="shared" si="16"/>
        <v>0</v>
      </c>
      <c r="M368" s="34"/>
      <c r="N368" s="34"/>
      <c r="O368" s="35"/>
    </row>
    <row r="369" spans="1:15" s="36" customFormat="1" ht="38.1" hidden="1" customHeight="1" x14ac:dyDescent="0.2">
      <c r="A369" s="27"/>
      <c r="B369" s="28"/>
      <c r="C369" s="29"/>
      <c r="D369" s="37"/>
      <c r="E369" s="29"/>
      <c r="F369" s="30"/>
      <c r="G369" s="31"/>
      <c r="H369" s="32"/>
      <c r="I369" s="277">
        <f t="shared" si="15"/>
        <v>0</v>
      </c>
      <c r="J369" s="33"/>
      <c r="K369" s="277">
        <f t="shared" si="17"/>
        <v>0</v>
      </c>
      <c r="L369" s="32">
        <f t="shared" si="16"/>
        <v>0</v>
      </c>
      <c r="M369" s="34"/>
      <c r="N369" s="34"/>
      <c r="O369" s="38"/>
    </row>
    <row r="370" spans="1:15" s="36" customFormat="1" ht="38.1" hidden="1" customHeight="1" x14ac:dyDescent="0.2">
      <c r="A370" s="27"/>
      <c r="B370" s="28"/>
      <c r="C370" s="29"/>
      <c r="D370" s="37"/>
      <c r="E370" s="29"/>
      <c r="F370" s="30"/>
      <c r="G370" s="31"/>
      <c r="H370" s="32"/>
      <c r="I370" s="277">
        <f t="shared" si="15"/>
        <v>0</v>
      </c>
      <c r="J370" s="33"/>
      <c r="K370" s="277">
        <f t="shared" si="17"/>
        <v>0</v>
      </c>
      <c r="L370" s="32">
        <f t="shared" si="16"/>
        <v>0</v>
      </c>
      <c r="M370" s="34"/>
      <c r="N370" s="34"/>
      <c r="O370" s="38"/>
    </row>
    <row r="371" spans="1:15" s="36" customFormat="1" ht="38.1" hidden="1" customHeight="1" x14ac:dyDescent="0.2">
      <c r="A371" s="27"/>
      <c r="B371" s="28"/>
      <c r="C371" s="29"/>
      <c r="D371" s="37"/>
      <c r="E371" s="29"/>
      <c r="F371" s="30"/>
      <c r="G371" s="31"/>
      <c r="H371" s="32"/>
      <c r="I371" s="277">
        <f t="shared" si="15"/>
        <v>0</v>
      </c>
      <c r="J371" s="33"/>
      <c r="K371" s="277">
        <f t="shared" si="17"/>
        <v>0</v>
      </c>
      <c r="L371" s="32">
        <f t="shared" si="16"/>
        <v>0</v>
      </c>
      <c r="M371" s="34"/>
      <c r="N371" s="34"/>
      <c r="O371" s="35"/>
    </row>
    <row r="372" spans="1:15" s="36" customFormat="1" ht="38.1" hidden="1" customHeight="1" x14ac:dyDescent="0.2">
      <c r="A372" s="27"/>
      <c r="B372" s="28"/>
      <c r="C372" s="29"/>
      <c r="D372" s="37"/>
      <c r="E372" s="29"/>
      <c r="F372" s="30"/>
      <c r="G372" s="31"/>
      <c r="H372" s="32"/>
      <c r="I372" s="277">
        <f t="shared" si="15"/>
        <v>0</v>
      </c>
      <c r="J372" s="33"/>
      <c r="K372" s="277">
        <f t="shared" si="17"/>
        <v>0</v>
      </c>
      <c r="L372" s="32">
        <f t="shared" si="16"/>
        <v>0</v>
      </c>
      <c r="M372" s="34"/>
      <c r="N372" s="34"/>
      <c r="O372" s="35"/>
    </row>
    <row r="373" spans="1:15" s="36" customFormat="1" ht="38.1" hidden="1" customHeight="1" x14ac:dyDescent="0.2">
      <c r="A373" s="27"/>
      <c r="B373" s="28"/>
      <c r="C373" s="29"/>
      <c r="D373" s="37"/>
      <c r="E373" s="29"/>
      <c r="F373" s="30"/>
      <c r="G373" s="31"/>
      <c r="H373" s="32"/>
      <c r="I373" s="277">
        <f t="shared" si="15"/>
        <v>0</v>
      </c>
      <c r="J373" s="33"/>
      <c r="K373" s="277">
        <f t="shared" si="17"/>
        <v>0</v>
      </c>
      <c r="L373" s="32">
        <f t="shared" si="16"/>
        <v>0</v>
      </c>
      <c r="M373" s="34"/>
      <c r="N373" s="34"/>
      <c r="O373" s="35"/>
    </row>
    <row r="374" spans="1:15" s="36" customFormat="1" ht="38.1" hidden="1" customHeight="1" x14ac:dyDescent="0.2">
      <c r="A374" s="27"/>
      <c r="B374" s="28"/>
      <c r="C374" s="29"/>
      <c r="D374" s="37"/>
      <c r="E374" s="29"/>
      <c r="F374" s="30"/>
      <c r="G374" s="31"/>
      <c r="H374" s="32"/>
      <c r="I374" s="277">
        <f t="shared" si="15"/>
        <v>0</v>
      </c>
      <c r="J374" s="33"/>
      <c r="K374" s="277">
        <f t="shared" si="17"/>
        <v>0</v>
      </c>
      <c r="L374" s="32">
        <f t="shared" si="16"/>
        <v>0</v>
      </c>
      <c r="M374" s="34"/>
      <c r="N374" s="34"/>
      <c r="O374" s="35"/>
    </row>
    <row r="375" spans="1:15" s="36" customFormat="1" ht="38.1" hidden="1" customHeight="1" x14ac:dyDescent="0.2">
      <c r="A375" s="27"/>
      <c r="B375" s="28"/>
      <c r="C375" s="29"/>
      <c r="D375" s="37"/>
      <c r="E375" s="29"/>
      <c r="F375" s="30"/>
      <c r="G375" s="31"/>
      <c r="H375" s="32"/>
      <c r="I375" s="277">
        <f t="shared" si="15"/>
        <v>0</v>
      </c>
      <c r="J375" s="33"/>
      <c r="K375" s="277">
        <f t="shared" si="17"/>
        <v>0</v>
      </c>
      <c r="L375" s="32">
        <f t="shared" si="16"/>
        <v>0</v>
      </c>
      <c r="M375" s="34"/>
      <c r="N375" s="34"/>
      <c r="O375" s="35"/>
    </row>
    <row r="376" spans="1:15" s="36" customFormat="1" ht="38.1" hidden="1" customHeight="1" x14ac:dyDescent="0.2">
      <c r="A376" s="27"/>
      <c r="B376" s="28"/>
      <c r="C376" s="29"/>
      <c r="D376" s="37"/>
      <c r="E376" s="29"/>
      <c r="F376" s="30"/>
      <c r="G376" s="31"/>
      <c r="H376" s="32"/>
      <c r="I376" s="277">
        <f t="shared" si="15"/>
        <v>0</v>
      </c>
      <c r="J376" s="33"/>
      <c r="K376" s="277">
        <f t="shared" si="17"/>
        <v>0</v>
      </c>
      <c r="L376" s="32">
        <f t="shared" si="16"/>
        <v>0</v>
      </c>
      <c r="M376" s="34"/>
      <c r="N376" s="34"/>
      <c r="O376" s="35"/>
    </row>
    <row r="377" spans="1:15" s="36" customFormat="1" ht="38.1" hidden="1" customHeight="1" x14ac:dyDescent="0.2">
      <c r="A377" s="27"/>
      <c r="B377" s="28"/>
      <c r="C377" s="29"/>
      <c r="D377" s="37"/>
      <c r="E377" s="29"/>
      <c r="F377" s="30"/>
      <c r="G377" s="31"/>
      <c r="H377" s="32"/>
      <c r="I377" s="277">
        <f t="shared" si="15"/>
        <v>0</v>
      </c>
      <c r="J377" s="33"/>
      <c r="K377" s="277">
        <f>I377*(100%+J377)</f>
        <v>0</v>
      </c>
      <c r="L377" s="32">
        <f t="shared" si="16"/>
        <v>0</v>
      </c>
      <c r="M377" s="34"/>
      <c r="N377" s="34"/>
      <c r="O377" s="35"/>
    </row>
    <row r="378" spans="1:15" s="36" customFormat="1" ht="38.1" hidden="1" customHeight="1" x14ac:dyDescent="0.2">
      <c r="A378" s="27"/>
      <c r="B378" s="28"/>
      <c r="C378" s="29"/>
      <c r="D378" s="37"/>
      <c r="E378" s="29"/>
      <c r="F378" s="30"/>
      <c r="G378" s="31"/>
      <c r="H378" s="32"/>
      <c r="I378" s="277">
        <f t="shared" si="15"/>
        <v>0</v>
      </c>
      <c r="J378" s="33"/>
      <c r="K378" s="277">
        <f>I378*(100%+J378)</f>
        <v>0</v>
      </c>
      <c r="L378" s="32">
        <f t="shared" si="16"/>
        <v>0</v>
      </c>
      <c r="M378" s="34"/>
      <c r="N378" s="34"/>
      <c r="O378" s="35"/>
    </row>
    <row r="379" spans="1:15" s="36" customFormat="1" ht="38.1" hidden="1" customHeight="1" x14ac:dyDescent="0.2">
      <c r="A379" s="27"/>
      <c r="B379" s="28"/>
      <c r="C379" s="29"/>
      <c r="D379" s="37"/>
      <c r="E379" s="29"/>
      <c r="F379" s="30"/>
      <c r="G379" s="31"/>
      <c r="H379" s="32"/>
      <c r="I379" s="277">
        <f t="shared" si="15"/>
        <v>0</v>
      </c>
      <c r="J379" s="33"/>
      <c r="K379" s="277">
        <f>I379*(100%+J379)</f>
        <v>0</v>
      </c>
      <c r="L379" s="32">
        <f t="shared" si="16"/>
        <v>0</v>
      </c>
      <c r="M379" s="34"/>
      <c r="N379" s="34"/>
      <c r="O379" s="35"/>
    </row>
    <row r="380" spans="1:15" s="36" customFormat="1" ht="38.1" hidden="1" customHeight="1" x14ac:dyDescent="0.2">
      <c r="A380" s="27"/>
      <c r="B380" s="28"/>
      <c r="C380" s="29"/>
      <c r="D380" s="37"/>
      <c r="E380" s="29"/>
      <c r="F380" s="30"/>
      <c r="G380" s="31"/>
      <c r="H380" s="32"/>
      <c r="I380" s="277">
        <f t="shared" si="15"/>
        <v>0</v>
      </c>
      <c r="J380" s="33"/>
      <c r="K380" s="277">
        <f>I380*(100%+J380)</f>
        <v>0</v>
      </c>
      <c r="L380" s="32">
        <f t="shared" si="16"/>
        <v>0</v>
      </c>
      <c r="M380" s="34"/>
      <c r="N380" s="34"/>
      <c r="O380" s="35"/>
    </row>
    <row r="381" spans="1:15" s="36" customFormat="1" ht="38.1" hidden="1" customHeight="1" x14ac:dyDescent="0.2">
      <c r="A381" s="27"/>
      <c r="B381" s="28"/>
      <c r="C381" s="29"/>
      <c r="D381" s="37"/>
      <c r="E381" s="29"/>
      <c r="F381" s="30"/>
      <c r="G381" s="31"/>
      <c r="H381" s="32"/>
      <c r="I381" s="277">
        <f t="shared" si="15"/>
        <v>0</v>
      </c>
      <c r="J381" s="33"/>
      <c r="K381" s="277">
        <f t="shared" ref="K381:K390" si="18">I381*(1+J381)</f>
        <v>0</v>
      </c>
      <c r="L381" s="32">
        <f t="shared" si="16"/>
        <v>0</v>
      </c>
      <c r="M381" s="34"/>
      <c r="N381" s="34"/>
      <c r="O381" s="35"/>
    </row>
    <row r="382" spans="1:15" s="36" customFormat="1" ht="38.1" hidden="1" customHeight="1" x14ac:dyDescent="0.2">
      <c r="A382" s="27"/>
      <c r="B382" s="28"/>
      <c r="C382" s="29"/>
      <c r="D382" s="37"/>
      <c r="E382" s="29"/>
      <c r="F382" s="30"/>
      <c r="G382" s="31"/>
      <c r="H382" s="32"/>
      <c r="I382" s="277">
        <f t="shared" si="15"/>
        <v>0</v>
      </c>
      <c r="J382" s="33"/>
      <c r="K382" s="277">
        <f t="shared" si="18"/>
        <v>0</v>
      </c>
      <c r="L382" s="32">
        <f t="shared" si="16"/>
        <v>0</v>
      </c>
      <c r="M382" s="34"/>
      <c r="N382" s="34"/>
      <c r="O382" s="35"/>
    </row>
    <row r="383" spans="1:15" s="36" customFormat="1" ht="38.1" hidden="1" customHeight="1" x14ac:dyDescent="0.2">
      <c r="A383" s="27"/>
      <c r="B383" s="28"/>
      <c r="C383" s="29"/>
      <c r="D383" s="37"/>
      <c r="E383" s="29"/>
      <c r="F383" s="30"/>
      <c r="G383" s="31"/>
      <c r="H383" s="32"/>
      <c r="I383" s="277">
        <f t="shared" si="15"/>
        <v>0</v>
      </c>
      <c r="J383" s="33"/>
      <c r="K383" s="277">
        <f t="shared" si="18"/>
        <v>0</v>
      </c>
      <c r="L383" s="32">
        <f t="shared" si="16"/>
        <v>0</v>
      </c>
      <c r="M383" s="34"/>
      <c r="N383" s="34"/>
      <c r="O383" s="35"/>
    </row>
    <row r="384" spans="1:15" s="36" customFormat="1" ht="38.1" hidden="1" customHeight="1" x14ac:dyDescent="0.2">
      <c r="A384" s="27"/>
      <c r="B384" s="28"/>
      <c r="C384" s="29"/>
      <c r="D384" s="37"/>
      <c r="E384" s="29"/>
      <c r="F384" s="30"/>
      <c r="G384" s="31"/>
      <c r="H384" s="32"/>
      <c r="I384" s="277">
        <f t="shared" si="15"/>
        <v>0</v>
      </c>
      <c r="J384" s="33"/>
      <c r="K384" s="277">
        <f t="shared" si="18"/>
        <v>0</v>
      </c>
      <c r="L384" s="32">
        <f t="shared" si="16"/>
        <v>0</v>
      </c>
      <c r="M384" s="34"/>
      <c r="N384" s="34"/>
      <c r="O384" s="35"/>
    </row>
    <row r="385" spans="1:15" s="36" customFormat="1" ht="38.1" hidden="1" customHeight="1" x14ac:dyDescent="0.2">
      <c r="A385" s="27"/>
      <c r="B385" s="28"/>
      <c r="C385" s="29"/>
      <c r="D385" s="37"/>
      <c r="E385" s="29"/>
      <c r="F385" s="30"/>
      <c r="G385" s="31"/>
      <c r="H385" s="32"/>
      <c r="I385" s="277">
        <f t="shared" si="15"/>
        <v>0</v>
      </c>
      <c r="J385" s="33"/>
      <c r="K385" s="277">
        <f t="shared" si="18"/>
        <v>0</v>
      </c>
      <c r="L385" s="32">
        <f t="shared" si="16"/>
        <v>0</v>
      </c>
      <c r="M385" s="34"/>
      <c r="N385" s="34"/>
      <c r="O385" s="35"/>
    </row>
    <row r="386" spans="1:15" s="36" customFormat="1" ht="38.1" hidden="1" customHeight="1" x14ac:dyDescent="0.2">
      <c r="A386" s="27"/>
      <c r="B386" s="28"/>
      <c r="C386" s="29"/>
      <c r="D386" s="37"/>
      <c r="E386" s="29"/>
      <c r="F386" s="30"/>
      <c r="G386" s="31"/>
      <c r="H386" s="32"/>
      <c r="I386" s="277">
        <f t="shared" si="15"/>
        <v>0</v>
      </c>
      <c r="J386" s="33"/>
      <c r="K386" s="277">
        <f t="shared" si="18"/>
        <v>0</v>
      </c>
      <c r="L386" s="32">
        <f t="shared" si="16"/>
        <v>0</v>
      </c>
      <c r="M386" s="34"/>
      <c r="N386" s="34"/>
      <c r="O386" s="35"/>
    </row>
    <row r="387" spans="1:15" s="36" customFormat="1" ht="38.1" hidden="1" customHeight="1" x14ac:dyDescent="0.2">
      <c r="A387" s="27"/>
      <c r="B387" s="28"/>
      <c r="C387" s="29"/>
      <c r="D387" s="37"/>
      <c r="E387" s="29"/>
      <c r="F387" s="30"/>
      <c r="G387" s="31"/>
      <c r="H387" s="32"/>
      <c r="I387" s="277">
        <f t="shared" si="15"/>
        <v>0</v>
      </c>
      <c r="J387" s="33"/>
      <c r="K387" s="277">
        <f t="shared" si="18"/>
        <v>0</v>
      </c>
      <c r="L387" s="32">
        <f t="shared" si="16"/>
        <v>0</v>
      </c>
      <c r="M387" s="34"/>
      <c r="N387" s="34"/>
      <c r="O387" s="38"/>
    </row>
    <row r="388" spans="1:15" s="36" customFormat="1" ht="38.1" hidden="1" customHeight="1" x14ac:dyDescent="0.2">
      <c r="A388" s="27"/>
      <c r="B388" s="28"/>
      <c r="C388" s="29"/>
      <c r="D388" s="37"/>
      <c r="E388" s="29"/>
      <c r="F388" s="30"/>
      <c r="G388" s="31"/>
      <c r="H388" s="32"/>
      <c r="I388" s="277">
        <f t="shared" si="15"/>
        <v>0</v>
      </c>
      <c r="J388" s="33"/>
      <c r="K388" s="277">
        <f t="shared" si="18"/>
        <v>0</v>
      </c>
      <c r="L388" s="32">
        <f t="shared" si="16"/>
        <v>0</v>
      </c>
      <c r="M388" s="34"/>
      <c r="N388" s="34"/>
      <c r="O388" s="35"/>
    </row>
    <row r="389" spans="1:15" s="36" customFormat="1" ht="38.1" hidden="1" customHeight="1" x14ac:dyDescent="0.2">
      <c r="A389" s="27"/>
      <c r="B389" s="28"/>
      <c r="C389" s="29"/>
      <c r="D389" s="37"/>
      <c r="E389" s="29"/>
      <c r="F389" s="30"/>
      <c r="G389" s="31"/>
      <c r="H389" s="32"/>
      <c r="I389" s="277">
        <f t="shared" si="15"/>
        <v>0</v>
      </c>
      <c r="J389" s="33"/>
      <c r="K389" s="277">
        <f t="shared" si="18"/>
        <v>0</v>
      </c>
      <c r="L389" s="32">
        <f t="shared" si="16"/>
        <v>0</v>
      </c>
      <c r="M389" s="34"/>
      <c r="N389" s="34"/>
      <c r="O389" s="35"/>
    </row>
    <row r="390" spans="1:15" s="36" customFormat="1" ht="38.1" hidden="1" customHeight="1" x14ac:dyDescent="0.2">
      <c r="A390" s="27"/>
      <c r="B390" s="28"/>
      <c r="C390" s="29"/>
      <c r="D390" s="37"/>
      <c r="E390" s="29"/>
      <c r="F390" s="30"/>
      <c r="G390" s="31"/>
      <c r="H390" s="32"/>
      <c r="I390" s="277">
        <f t="shared" ref="I390:I418" si="19">G390*H390</f>
        <v>0</v>
      </c>
      <c r="J390" s="33"/>
      <c r="K390" s="277">
        <f t="shared" si="18"/>
        <v>0</v>
      </c>
      <c r="L390" s="32">
        <f t="shared" ref="L390:L418" si="20">+I390</f>
        <v>0</v>
      </c>
      <c r="M390" s="34"/>
      <c r="N390" s="34"/>
      <c r="O390" s="38"/>
    </row>
    <row r="391" spans="1:15" s="36" customFormat="1" ht="38.1" hidden="1" customHeight="1" x14ac:dyDescent="0.2">
      <c r="A391" s="27"/>
      <c r="B391" s="28"/>
      <c r="C391" s="29"/>
      <c r="D391" s="37"/>
      <c r="E391" s="29"/>
      <c r="F391" s="30"/>
      <c r="G391" s="31"/>
      <c r="H391" s="32"/>
      <c r="I391" s="277">
        <f t="shared" si="19"/>
        <v>0</v>
      </c>
      <c r="J391" s="33"/>
      <c r="K391" s="277">
        <f>I391*(100%+J391)</f>
        <v>0</v>
      </c>
      <c r="L391" s="32">
        <f t="shared" si="20"/>
        <v>0</v>
      </c>
      <c r="M391" s="34"/>
      <c r="N391" s="34"/>
      <c r="O391" s="35"/>
    </row>
    <row r="392" spans="1:15" s="36" customFormat="1" ht="38.1" hidden="1" customHeight="1" x14ac:dyDescent="0.2">
      <c r="A392" s="27"/>
      <c r="B392" s="28"/>
      <c r="C392" s="29"/>
      <c r="D392" s="37"/>
      <c r="E392" s="29"/>
      <c r="F392" s="30"/>
      <c r="G392" s="31"/>
      <c r="H392" s="32"/>
      <c r="I392" s="277">
        <f t="shared" si="19"/>
        <v>0</v>
      </c>
      <c r="J392" s="33"/>
      <c r="K392" s="277">
        <f t="shared" ref="K392:K407" si="21">I392*(1+J392)</f>
        <v>0</v>
      </c>
      <c r="L392" s="32">
        <f t="shared" si="20"/>
        <v>0</v>
      </c>
      <c r="M392" s="34"/>
      <c r="N392" s="34"/>
      <c r="O392" s="38"/>
    </row>
    <row r="393" spans="1:15" s="36" customFormat="1" ht="38.1" hidden="1" customHeight="1" x14ac:dyDescent="0.2">
      <c r="A393" s="27"/>
      <c r="B393" s="28"/>
      <c r="C393" s="29"/>
      <c r="D393" s="37"/>
      <c r="E393" s="29"/>
      <c r="F393" s="30"/>
      <c r="G393" s="31"/>
      <c r="H393" s="32"/>
      <c r="I393" s="277">
        <f t="shared" si="19"/>
        <v>0</v>
      </c>
      <c r="J393" s="33"/>
      <c r="K393" s="277">
        <f t="shared" si="21"/>
        <v>0</v>
      </c>
      <c r="L393" s="32">
        <f t="shared" si="20"/>
        <v>0</v>
      </c>
      <c r="M393" s="34"/>
      <c r="N393" s="34"/>
      <c r="O393" s="38"/>
    </row>
    <row r="394" spans="1:15" s="36" customFormat="1" ht="38.1" hidden="1" customHeight="1" x14ac:dyDescent="0.2">
      <c r="A394" s="27"/>
      <c r="B394" s="28"/>
      <c r="C394" s="29"/>
      <c r="D394" s="37"/>
      <c r="E394" s="29"/>
      <c r="F394" s="30"/>
      <c r="G394" s="31"/>
      <c r="H394" s="32"/>
      <c r="I394" s="277">
        <f t="shared" si="19"/>
        <v>0</v>
      </c>
      <c r="J394" s="33"/>
      <c r="K394" s="277">
        <f t="shared" si="21"/>
        <v>0</v>
      </c>
      <c r="L394" s="32">
        <f t="shared" si="20"/>
        <v>0</v>
      </c>
      <c r="M394" s="34"/>
      <c r="N394" s="34"/>
      <c r="O394" s="35"/>
    </row>
    <row r="395" spans="1:15" s="36" customFormat="1" ht="38.1" hidden="1" customHeight="1" x14ac:dyDescent="0.2">
      <c r="A395" s="27"/>
      <c r="B395" s="28"/>
      <c r="C395" s="29"/>
      <c r="D395" s="37"/>
      <c r="E395" s="29"/>
      <c r="F395" s="30"/>
      <c r="G395" s="31"/>
      <c r="H395" s="32"/>
      <c r="I395" s="277">
        <f t="shared" si="19"/>
        <v>0</v>
      </c>
      <c r="J395" s="33"/>
      <c r="K395" s="277">
        <f t="shared" si="21"/>
        <v>0</v>
      </c>
      <c r="L395" s="32">
        <f t="shared" si="20"/>
        <v>0</v>
      </c>
      <c r="M395" s="34"/>
      <c r="N395" s="34"/>
      <c r="O395" s="35"/>
    </row>
    <row r="396" spans="1:15" s="36" customFormat="1" ht="38.1" hidden="1" customHeight="1" x14ac:dyDescent="0.2">
      <c r="A396" s="27"/>
      <c r="B396" s="28"/>
      <c r="C396" s="29"/>
      <c r="D396" s="37"/>
      <c r="E396" s="29"/>
      <c r="F396" s="30"/>
      <c r="G396" s="31"/>
      <c r="H396" s="32"/>
      <c r="I396" s="277">
        <f t="shared" si="19"/>
        <v>0</v>
      </c>
      <c r="J396" s="33"/>
      <c r="K396" s="277">
        <f t="shared" si="21"/>
        <v>0</v>
      </c>
      <c r="L396" s="32">
        <f t="shared" si="20"/>
        <v>0</v>
      </c>
      <c r="M396" s="34"/>
      <c r="N396" s="34"/>
      <c r="O396" s="35"/>
    </row>
    <row r="397" spans="1:15" s="36" customFormat="1" ht="38.1" hidden="1" customHeight="1" x14ac:dyDescent="0.2">
      <c r="A397" s="27"/>
      <c r="B397" s="28"/>
      <c r="C397" s="29"/>
      <c r="D397" s="37"/>
      <c r="E397" s="29"/>
      <c r="F397" s="30"/>
      <c r="G397" s="31"/>
      <c r="H397" s="32"/>
      <c r="I397" s="277">
        <f t="shared" si="19"/>
        <v>0</v>
      </c>
      <c r="J397" s="33"/>
      <c r="K397" s="277">
        <f t="shared" si="21"/>
        <v>0</v>
      </c>
      <c r="L397" s="32">
        <f t="shared" si="20"/>
        <v>0</v>
      </c>
      <c r="M397" s="34"/>
      <c r="N397" s="34"/>
      <c r="O397" s="35"/>
    </row>
    <row r="398" spans="1:15" s="36" customFormat="1" ht="38.1" hidden="1" customHeight="1" x14ac:dyDescent="0.2">
      <c r="A398" s="27"/>
      <c r="B398" s="28"/>
      <c r="C398" s="29"/>
      <c r="D398" s="37"/>
      <c r="E398" s="29"/>
      <c r="F398" s="30"/>
      <c r="G398" s="31"/>
      <c r="H398" s="32"/>
      <c r="I398" s="277">
        <f t="shared" si="19"/>
        <v>0</v>
      </c>
      <c r="J398" s="33"/>
      <c r="K398" s="277">
        <f t="shared" si="21"/>
        <v>0</v>
      </c>
      <c r="L398" s="32">
        <f t="shared" si="20"/>
        <v>0</v>
      </c>
      <c r="M398" s="34"/>
      <c r="N398" s="34"/>
      <c r="O398" s="35"/>
    </row>
    <row r="399" spans="1:15" s="36" customFormat="1" ht="38.1" hidden="1" customHeight="1" x14ac:dyDescent="0.2">
      <c r="A399" s="27"/>
      <c r="B399" s="28"/>
      <c r="C399" s="29"/>
      <c r="D399" s="37"/>
      <c r="E399" s="29"/>
      <c r="F399" s="30"/>
      <c r="G399" s="31"/>
      <c r="H399" s="32"/>
      <c r="I399" s="277">
        <f t="shared" si="19"/>
        <v>0</v>
      </c>
      <c r="J399" s="33"/>
      <c r="K399" s="277">
        <f t="shared" si="21"/>
        <v>0</v>
      </c>
      <c r="L399" s="32">
        <f t="shared" si="20"/>
        <v>0</v>
      </c>
      <c r="M399" s="34"/>
      <c r="N399" s="34"/>
      <c r="O399" s="35"/>
    </row>
    <row r="400" spans="1:15" s="36" customFormat="1" ht="38.1" hidden="1" customHeight="1" x14ac:dyDescent="0.2">
      <c r="A400" s="27"/>
      <c r="B400" s="28"/>
      <c r="C400" s="29"/>
      <c r="D400" s="37"/>
      <c r="E400" s="29"/>
      <c r="F400" s="30"/>
      <c r="G400" s="31"/>
      <c r="H400" s="32"/>
      <c r="I400" s="277">
        <f t="shared" si="19"/>
        <v>0</v>
      </c>
      <c r="J400" s="33"/>
      <c r="K400" s="277">
        <f t="shared" si="21"/>
        <v>0</v>
      </c>
      <c r="L400" s="32">
        <f t="shared" si="20"/>
        <v>0</v>
      </c>
      <c r="M400" s="34"/>
      <c r="N400" s="34"/>
      <c r="O400" s="35"/>
    </row>
    <row r="401" spans="1:15" s="36" customFormat="1" ht="38.1" hidden="1" customHeight="1" x14ac:dyDescent="0.2">
      <c r="A401" s="27"/>
      <c r="B401" s="28"/>
      <c r="C401" s="29"/>
      <c r="D401" s="37"/>
      <c r="E401" s="29"/>
      <c r="F401" s="30"/>
      <c r="G401" s="31"/>
      <c r="H401" s="32"/>
      <c r="I401" s="277">
        <f t="shared" si="19"/>
        <v>0</v>
      </c>
      <c r="J401" s="33"/>
      <c r="K401" s="277">
        <f t="shared" si="21"/>
        <v>0</v>
      </c>
      <c r="L401" s="32">
        <f t="shared" si="20"/>
        <v>0</v>
      </c>
      <c r="M401" s="34"/>
      <c r="N401" s="34"/>
      <c r="O401" s="35"/>
    </row>
    <row r="402" spans="1:15" s="36" customFormat="1" ht="38.1" hidden="1" customHeight="1" x14ac:dyDescent="0.2">
      <c r="A402" s="27"/>
      <c r="B402" s="28"/>
      <c r="C402" s="29"/>
      <c r="D402" s="37"/>
      <c r="E402" s="29"/>
      <c r="F402" s="30"/>
      <c r="G402" s="31"/>
      <c r="H402" s="32"/>
      <c r="I402" s="277">
        <f t="shared" si="19"/>
        <v>0</v>
      </c>
      <c r="J402" s="33"/>
      <c r="K402" s="277">
        <f t="shared" si="21"/>
        <v>0</v>
      </c>
      <c r="L402" s="32">
        <f t="shared" si="20"/>
        <v>0</v>
      </c>
      <c r="M402" s="34"/>
      <c r="N402" s="34"/>
      <c r="O402" s="35"/>
    </row>
    <row r="403" spans="1:15" s="36" customFormat="1" ht="38.1" hidden="1" customHeight="1" x14ac:dyDescent="0.2">
      <c r="A403" s="27"/>
      <c r="B403" s="28"/>
      <c r="C403" s="29"/>
      <c r="D403" s="37"/>
      <c r="E403" s="29"/>
      <c r="F403" s="30"/>
      <c r="G403" s="31"/>
      <c r="H403" s="32"/>
      <c r="I403" s="277">
        <f t="shared" si="19"/>
        <v>0</v>
      </c>
      <c r="J403" s="33"/>
      <c r="K403" s="277">
        <f t="shared" si="21"/>
        <v>0</v>
      </c>
      <c r="L403" s="32">
        <f t="shared" si="20"/>
        <v>0</v>
      </c>
      <c r="M403" s="34"/>
      <c r="N403" s="34"/>
      <c r="O403" s="35"/>
    </row>
    <row r="404" spans="1:15" s="36" customFormat="1" ht="38.1" hidden="1" customHeight="1" x14ac:dyDescent="0.2">
      <c r="A404" s="27"/>
      <c r="B404" s="28"/>
      <c r="C404" s="29"/>
      <c r="D404" s="37"/>
      <c r="E404" s="29"/>
      <c r="F404" s="30"/>
      <c r="G404" s="31"/>
      <c r="H404" s="32"/>
      <c r="I404" s="277">
        <f t="shared" si="19"/>
        <v>0</v>
      </c>
      <c r="J404" s="33"/>
      <c r="K404" s="277">
        <f t="shared" si="21"/>
        <v>0</v>
      </c>
      <c r="L404" s="32">
        <f t="shared" si="20"/>
        <v>0</v>
      </c>
      <c r="M404" s="34"/>
      <c r="N404" s="34"/>
      <c r="O404" s="35"/>
    </row>
    <row r="405" spans="1:15" s="36" customFormat="1" ht="38.1" hidden="1" customHeight="1" x14ac:dyDescent="0.2">
      <c r="A405" s="27"/>
      <c r="B405" s="28"/>
      <c r="C405" s="29"/>
      <c r="D405" s="37"/>
      <c r="E405" s="29"/>
      <c r="F405" s="30"/>
      <c r="G405" s="31"/>
      <c r="H405" s="32"/>
      <c r="I405" s="277">
        <f t="shared" si="19"/>
        <v>0</v>
      </c>
      <c r="J405" s="33"/>
      <c r="K405" s="277">
        <f t="shared" si="21"/>
        <v>0</v>
      </c>
      <c r="L405" s="32">
        <f t="shared" si="20"/>
        <v>0</v>
      </c>
      <c r="M405" s="34"/>
      <c r="N405" s="34"/>
      <c r="O405" s="35"/>
    </row>
    <row r="406" spans="1:15" s="36" customFormat="1" ht="38.1" hidden="1" customHeight="1" x14ac:dyDescent="0.2">
      <c r="A406" s="27"/>
      <c r="B406" s="28"/>
      <c r="C406" s="29"/>
      <c r="D406" s="37"/>
      <c r="E406" s="29"/>
      <c r="F406" s="30"/>
      <c r="G406" s="31"/>
      <c r="H406" s="32"/>
      <c r="I406" s="277">
        <f t="shared" si="19"/>
        <v>0</v>
      </c>
      <c r="J406" s="33"/>
      <c r="K406" s="277">
        <f t="shared" si="21"/>
        <v>0</v>
      </c>
      <c r="L406" s="32">
        <f t="shared" si="20"/>
        <v>0</v>
      </c>
      <c r="M406" s="34"/>
      <c r="N406" s="34"/>
      <c r="O406" s="38"/>
    </row>
    <row r="407" spans="1:15" s="36" customFormat="1" ht="38.1" hidden="1" customHeight="1" x14ac:dyDescent="0.2">
      <c r="A407" s="27"/>
      <c r="B407" s="28"/>
      <c r="C407" s="29"/>
      <c r="D407" s="37"/>
      <c r="E407" s="29"/>
      <c r="F407" s="30"/>
      <c r="G407" s="31"/>
      <c r="H407" s="32"/>
      <c r="I407" s="277">
        <f t="shared" si="19"/>
        <v>0</v>
      </c>
      <c r="J407" s="33"/>
      <c r="K407" s="277">
        <f t="shared" si="21"/>
        <v>0</v>
      </c>
      <c r="L407" s="32">
        <f t="shared" si="20"/>
        <v>0</v>
      </c>
      <c r="M407" s="34"/>
      <c r="N407" s="34"/>
      <c r="O407" s="35"/>
    </row>
    <row r="408" spans="1:15" s="36" customFormat="1" ht="38.1" hidden="1" customHeight="1" x14ac:dyDescent="0.2">
      <c r="A408" s="27"/>
      <c r="B408" s="28"/>
      <c r="C408" s="29"/>
      <c r="D408" s="37"/>
      <c r="E408" s="29"/>
      <c r="F408" s="30"/>
      <c r="G408" s="31"/>
      <c r="H408" s="32"/>
      <c r="I408" s="277">
        <f t="shared" si="19"/>
        <v>0</v>
      </c>
      <c r="J408" s="33"/>
      <c r="K408" s="277">
        <f>I408*(100%+J408)</f>
        <v>0</v>
      </c>
      <c r="L408" s="32">
        <f t="shared" si="20"/>
        <v>0</v>
      </c>
      <c r="M408" s="34"/>
      <c r="N408" s="34"/>
      <c r="O408" s="35"/>
    </row>
    <row r="409" spans="1:15" s="36" customFormat="1" ht="38.1" hidden="1" customHeight="1" x14ac:dyDescent="0.2">
      <c r="A409" s="27"/>
      <c r="B409" s="28"/>
      <c r="C409" s="29"/>
      <c r="D409" s="37"/>
      <c r="E409" s="29"/>
      <c r="F409" s="30"/>
      <c r="G409" s="31"/>
      <c r="H409" s="32"/>
      <c r="I409" s="277">
        <f t="shared" si="19"/>
        <v>0</v>
      </c>
      <c r="J409" s="33"/>
      <c r="K409" s="277">
        <f>I409*(100%+J409)</f>
        <v>0</v>
      </c>
      <c r="L409" s="32">
        <f t="shared" si="20"/>
        <v>0</v>
      </c>
      <c r="M409" s="34"/>
      <c r="N409" s="34"/>
      <c r="O409" s="35"/>
    </row>
    <row r="410" spans="1:15" s="36" customFormat="1" ht="38.1" hidden="1" customHeight="1" x14ac:dyDescent="0.2">
      <c r="A410" s="27"/>
      <c r="B410" s="28"/>
      <c r="C410" s="29"/>
      <c r="D410" s="37"/>
      <c r="E410" s="29"/>
      <c r="F410" s="30"/>
      <c r="G410" s="31"/>
      <c r="H410" s="32"/>
      <c r="I410" s="277">
        <f t="shared" si="19"/>
        <v>0</v>
      </c>
      <c r="J410" s="33"/>
      <c r="K410" s="277">
        <f>I410*(100%+J410)</f>
        <v>0</v>
      </c>
      <c r="L410" s="32">
        <f t="shared" si="20"/>
        <v>0</v>
      </c>
      <c r="M410" s="34"/>
      <c r="N410" s="34"/>
      <c r="O410" s="38"/>
    </row>
    <row r="411" spans="1:15" s="36" customFormat="1" ht="38.1" hidden="1" customHeight="1" x14ac:dyDescent="0.2">
      <c r="A411" s="27"/>
      <c r="B411" s="28"/>
      <c r="C411" s="29"/>
      <c r="D411" s="37"/>
      <c r="E411" s="29"/>
      <c r="F411" s="30"/>
      <c r="G411" s="31"/>
      <c r="H411" s="32"/>
      <c r="I411" s="277">
        <f t="shared" si="19"/>
        <v>0</v>
      </c>
      <c r="J411" s="33"/>
      <c r="K411" s="277">
        <f>I411*(100%+J411)</f>
        <v>0</v>
      </c>
      <c r="L411" s="32">
        <f t="shared" si="20"/>
        <v>0</v>
      </c>
      <c r="M411" s="34"/>
      <c r="N411" s="34"/>
      <c r="O411" s="35"/>
    </row>
    <row r="412" spans="1:15" s="36" customFormat="1" ht="38.1" hidden="1" customHeight="1" x14ac:dyDescent="0.2">
      <c r="A412" s="27"/>
      <c r="B412" s="28"/>
      <c r="C412" s="29"/>
      <c r="D412" s="37"/>
      <c r="E412" s="29"/>
      <c r="F412" s="30"/>
      <c r="G412" s="31"/>
      <c r="H412" s="32"/>
      <c r="I412" s="277">
        <f t="shared" si="19"/>
        <v>0</v>
      </c>
      <c r="J412" s="33"/>
      <c r="K412" s="277">
        <f>I412*(100%+J412)</f>
        <v>0</v>
      </c>
      <c r="L412" s="32">
        <f t="shared" si="20"/>
        <v>0</v>
      </c>
      <c r="M412" s="34"/>
      <c r="N412" s="34"/>
      <c r="O412" s="35"/>
    </row>
    <row r="413" spans="1:15" s="36" customFormat="1" ht="38.1" hidden="1" customHeight="1" x14ac:dyDescent="0.2">
      <c r="A413" s="27"/>
      <c r="B413" s="28"/>
      <c r="C413" s="29"/>
      <c r="D413" s="37"/>
      <c r="E413" s="29"/>
      <c r="F413" s="30"/>
      <c r="G413" s="31"/>
      <c r="H413" s="32"/>
      <c r="I413" s="277">
        <f t="shared" si="19"/>
        <v>0</v>
      </c>
      <c r="J413" s="33"/>
      <c r="K413" s="277">
        <f t="shared" ref="K413:K418" si="22">I413*(1+J413)</f>
        <v>0</v>
      </c>
      <c r="L413" s="32">
        <f t="shared" si="20"/>
        <v>0</v>
      </c>
      <c r="M413" s="34"/>
      <c r="N413" s="34"/>
      <c r="O413" s="35"/>
    </row>
    <row r="414" spans="1:15" s="36" customFormat="1" ht="38.1" hidden="1" customHeight="1" x14ac:dyDescent="0.2">
      <c r="A414" s="27"/>
      <c r="B414" s="28"/>
      <c r="C414" s="29"/>
      <c r="D414" s="37"/>
      <c r="E414" s="29"/>
      <c r="F414" s="30"/>
      <c r="G414" s="31"/>
      <c r="H414" s="32"/>
      <c r="I414" s="277">
        <f t="shared" si="19"/>
        <v>0</v>
      </c>
      <c r="J414" s="33"/>
      <c r="K414" s="277">
        <f t="shared" si="22"/>
        <v>0</v>
      </c>
      <c r="L414" s="32">
        <f t="shared" si="20"/>
        <v>0</v>
      </c>
      <c r="M414" s="34"/>
      <c r="N414" s="34"/>
      <c r="O414" s="35"/>
    </row>
    <row r="415" spans="1:15" s="36" customFormat="1" ht="38.1" hidden="1" customHeight="1" x14ac:dyDescent="0.2">
      <c r="A415" s="27"/>
      <c r="B415" s="28"/>
      <c r="C415" s="29"/>
      <c r="D415" s="37"/>
      <c r="E415" s="29"/>
      <c r="F415" s="30"/>
      <c r="G415" s="31"/>
      <c r="H415" s="32"/>
      <c r="I415" s="277">
        <f t="shared" si="19"/>
        <v>0</v>
      </c>
      <c r="J415" s="33"/>
      <c r="K415" s="277">
        <f t="shared" si="22"/>
        <v>0</v>
      </c>
      <c r="L415" s="32">
        <f t="shared" si="20"/>
        <v>0</v>
      </c>
      <c r="M415" s="34"/>
      <c r="N415" s="34"/>
      <c r="O415" s="38"/>
    </row>
    <row r="416" spans="1:15" s="36" customFormat="1" ht="38.1" hidden="1" customHeight="1" x14ac:dyDescent="0.2">
      <c r="A416" s="27"/>
      <c r="B416" s="28"/>
      <c r="C416" s="29"/>
      <c r="D416" s="37"/>
      <c r="E416" s="29"/>
      <c r="F416" s="30"/>
      <c r="G416" s="31"/>
      <c r="H416" s="32"/>
      <c r="I416" s="277">
        <f t="shared" si="19"/>
        <v>0</v>
      </c>
      <c r="J416" s="33"/>
      <c r="K416" s="277">
        <f t="shared" si="22"/>
        <v>0</v>
      </c>
      <c r="L416" s="32">
        <f t="shared" si="20"/>
        <v>0</v>
      </c>
      <c r="M416" s="34"/>
      <c r="N416" s="34"/>
      <c r="O416" s="35"/>
    </row>
    <row r="417" spans="1:23" s="36" customFormat="1" ht="38.1" hidden="1" customHeight="1" x14ac:dyDescent="0.2">
      <c r="A417" s="27"/>
      <c r="B417" s="28"/>
      <c r="C417" s="29"/>
      <c r="D417" s="37"/>
      <c r="E417" s="29"/>
      <c r="F417" s="30"/>
      <c r="G417" s="31"/>
      <c r="H417" s="32"/>
      <c r="I417" s="277">
        <f t="shared" si="19"/>
        <v>0</v>
      </c>
      <c r="J417" s="33"/>
      <c r="K417" s="277">
        <f t="shared" si="22"/>
        <v>0</v>
      </c>
      <c r="L417" s="32">
        <f t="shared" si="20"/>
        <v>0</v>
      </c>
      <c r="M417" s="34"/>
      <c r="N417" s="34"/>
      <c r="O417" s="35"/>
    </row>
    <row r="418" spans="1:23" s="36" customFormat="1" ht="38.1" customHeight="1" x14ac:dyDescent="0.2">
      <c r="A418" s="27"/>
      <c r="B418" s="28"/>
      <c r="C418" s="29"/>
      <c r="D418" s="276"/>
      <c r="E418" s="29"/>
      <c r="F418" s="30"/>
      <c r="G418" s="31"/>
      <c r="H418" s="32"/>
      <c r="I418" s="277">
        <f t="shared" si="19"/>
        <v>0</v>
      </c>
      <c r="J418" s="33"/>
      <c r="K418" s="277">
        <f t="shared" si="22"/>
        <v>0</v>
      </c>
      <c r="L418" s="32">
        <f t="shared" si="20"/>
        <v>0</v>
      </c>
      <c r="M418" s="34"/>
      <c r="N418" s="34"/>
      <c r="O418" s="38"/>
    </row>
    <row r="419" spans="1:23" s="95" customFormat="1" ht="9.9499999999999993" customHeight="1" x14ac:dyDescent="0.2">
      <c r="A419" s="94"/>
      <c r="B419" s="251" t="s">
        <v>1524</v>
      </c>
      <c r="C419" s="252"/>
      <c r="D419" s="252"/>
      <c r="E419" s="252"/>
      <c r="F419" s="253"/>
      <c r="G419" s="253"/>
      <c r="H419" s="253"/>
      <c r="I419" s="253"/>
      <c r="J419" s="253"/>
      <c r="K419" s="253"/>
      <c r="L419" s="253"/>
      <c r="M419" s="207"/>
      <c r="N419" s="431">
        <v>6</v>
      </c>
      <c r="O419" s="254"/>
    </row>
    <row r="420" spans="1:23" s="145" customFormat="1" ht="15" hidden="1" customHeight="1" x14ac:dyDescent="0.2">
      <c r="A420" s="255" t="s">
        <v>69</v>
      </c>
      <c r="B420" s="256"/>
      <c r="C420" s="257"/>
      <c r="D420" s="257"/>
      <c r="E420" s="257"/>
      <c r="F420" s="258"/>
      <c r="G420" s="258"/>
      <c r="H420" s="258"/>
      <c r="I420" s="258"/>
      <c r="J420" s="258"/>
      <c r="K420" s="258"/>
      <c r="L420" s="258"/>
      <c r="M420" s="259"/>
      <c r="N420" s="258"/>
      <c r="O420" s="260"/>
    </row>
    <row r="421" spans="1:23" ht="5.0999999999999996" hidden="1" customHeight="1" x14ac:dyDescent="0.2">
      <c r="A421" s="70"/>
      <c r="B421" s="261"/>
      <c r="C421" s="249"/>
      <c r="D421" s="249"/>
      <c r="E421" s="249"/>
      <c r="F421" s="95"/>
      <c r="G421" s="95"/>
      <c r="H421" s="95"/>
      <c r="I421" s="95"/>
      <c r="J421" s="95"/>
      <c r="K421" s="95"/>
      <c r="L421" s="95"/>
      <c r="N421" s="199"/>
      <c r="O421" s="61"/>
    </row>
    <row r="422" spans="1:23" ht="5.0999999999999996" hidden="1" customHeight="1" x14ac:dyDescent="0.2">
      <c r="A422" s="70"/>
      <c r="B422" s="261"/>
      <c r="C422" s="249"/>
      <c r="D422" s="249"/>
      <c r="E422" s="249"/>
      <c r="F422" s="95"/>
      <c r="G422" s="95"/>
      <c r="H422" s="95"/>
      <c r="I422" s="95"/>
      <c r="J422" s="95"/>
      <c r="K422" s="95"/>
      <c r="L422" s="95"/>
      <c r="N422" s="199"/>
      <c r="O422" s="61"/>
    </row>
    <row r="423" spans="1:23" s="85" customFormat="1" ht="15" hidden="1" customHeight="1" x14ac:dyDescent="0.2">
      <c r="A423" s="83"/>
      <c r="B423" s="262" t="s">
        <v>70</v>
      </c>
      <c r="C423" s="263"/>
      <c r="D423" s="263"/>
      <c r="E423" s="263"/>
      <c r="F423" s="264"/>
      <c r="G423" s="264"/>
      <c r="H423" s="672" t="s">
        <v>71</v>
      </c>
      <c r="I423" s="672"/>
      <c r="J423" s="672"/>
      <c r="K423" s="672"/>
      <c r="L423" s="672"/>
      <c r="M423" s="672"/>
      <c r="N423" s="61"/>
      <c r="O423" s="61"/>
    </row>
    <row r="424" spans="1:23" s="36" customFormat="1" ht="12" hidden="1" customHeight="1" x14ac:dyDescent="0.2">
      <c r="A424" s="27"/>
      <c r="B424" s="265" t="s">
        <v>1384</v>
      </c>
      <c r="C424" s="266"/>
      <c r="D424" s="267"/>
      <c r="E424" s="267"/>
      <c r="F424" s="267"/>
      <c r="G424" s="268"/>
      <c r="H424" s="665"/>
      <c r="I424" s="665"/>
      <c r="J424" s="665"/>
      <c r="K424" s="665"/>
      <c r="L424" s="665"/>
      <c r="M424" s="665"/>
      <c r="N424" s="61"/>
      <c r="O424" s="61"/>
    </row>
    <row r="425" spans="1:23" s="36" customFormat="1" ht="12" hidden="1" customHeight="1" x14ac:dyDescent="0.2">
      <c r="A425" s="27"/>
      <c r="B425" s="265" t="s">
        <v>1385</v>
      </c>
      <c r="C425" s="266"/>
      <c r="D425" s="267"/>
      <c r="E425" s="267"/>
      <c r="F425" s="267"/>
      <c r="G425" s="268"/>
      <c r="H425" s="665"/>
      <c r="I425" s="665"/>
      <c r="J425" s="665"/>
      <c r="K425" s="665"/>
      <c r="L425" s="665"/>
      <c r="M425" s="665"/>
      <c r="N425" s="61"/>
      <c r="O425" s="61"/>
    </row>
    <row r="426" spans="1:23" s="36" customFormat="1" ht="12" hidden="1" customHeight="1" x14ac:dyDescent="0.2">
      <c r="A426" s="27"/>
      <c r="B426" s="265" t="s">
        <v>1386</v>
      </c>
      <c r="C426" s="266"/>
      <c r="D426" s="267"/>
      <c r="E426" s="267"/>
      <c r="F426" s="267"/>
      <c r="G426" s="268"/>
      <c r="H426" s="665"/>
      <c r="I426" s="665"/>
      <c r="J426" s="665"/>
      <c r="K426" s="665"/>
      <c r="L426" s="665"/>
      <c r="M426" s="665"/>
      <c r="N426" s="61"/>
      <c r="O426" s="61"/>
    </row>
    <row r="427" spans="1:23" s="36" customFormat="1" ht="12" hidden="1" customHeight="1" x14ac:dyDescent="0.2">
      <c r="A427" s="27"/>
      <c r="B427" s="265" t="s">
        <v>1387</v>
      </c>
      <c r="C427" s="266"/>
      <c r="D427" s="267"/>
      <c r="E427" s="267"/>
      <c r="F427" s="267"/>
      <c r="G427" s="268"/>
      <c r="H427" s="665"/>
      <c r="I427" s="665"/>
      <c r="J427" s="665"/>
      <c r="K427" s="665"/>
      <c r="L427" s="665"/>
      <c r="M427" s="665"/>
      <c r="N427" s="61"/>
      <c r="O427" s="61"/>
    </row>
    <row r="428" spans="1:23" s="36" customFormat="1" ht="12" hidden="1" customHeight="1" x14ac:dyDescent="0.2">
      <c r="A428" s="27"/>
      <c r="B428" s="265" t="s">
        <v>1388</v>
      </c>
      <c r="C428" s="266"/>
      <c r="D428" s="267"/>
      <c r="E428" s="267"/>
      <c r="F428" s="267"/>
      <c r="G428" s="268"/>
      <c r="H428" s="665"/>
      <c r="I428" s="665" t="s">
        <v>72</v>
      </c>
      <c r="J428" s="665"/>
      <c r="K428" s="665"/>
      <c r="L428" s="665"/>
      <c r="M428" s="665"/>
      <c r="N428" s="61"/>
      <c r="O428" s="61"/>
    </row>
    <row r="429" spans="1:23" s="36" customFormat="1" ht="12" hidden="1" customHeight="1" x14ac:dyDescent="0.2">
      <c r="A429" s="27"/>
      <c r="B429" s="265" t="s">
        <v>1389</v>
      </c>
      <c r="C429" s="266"/>
      <c r="D429" s="267"/>
      <c r="E429" s="267"/>
      <c r="F429" s="267"/>
      <c r="G429" s="268"/>
      <c r="H429" s="665"/>
      <c r="I429" s="665"/>
      <c r="J429" s="665"/>
      <c r="K429" s="665"/>
      <c r="L429" s="665"/>
      <c r="M429" s="665"/>
      <c r="N429" s="61"/>
      <c r="O429" s="61"/>
    </row>
    <row r="430" spans="1:23" s="36" customFormat="1" ht="12" hidden="1" customHeight="1" x14ac:dyDescent="0.2">
      <c r="A430" s="27"/>
      <c r="B430" s="265" t="s">
        <v>1390</v>
      </c>
      <c r="C430" s="266"/>
      <c r="D430" s="267"/>
      <c r="E430" s="267"/>
      <c r="F430" s="267"/>
      <c r="G430" s="268"/>
      <c r="H430" s="665"/>
      <c r="I430" s="665"/>
      <c r="J430" s="665"/>
      <c r="K430" s="665"/>
      <c r="L430" s="665"/>
      <c r="M430" s="665"/>
      <c r="N430" s="61"/>
      <c r="O430" s="61"/>
      <c r="U430" s="36" t="s">
        <v>72</v>
      </c>
      <c r="W430" s="36" t="s">
        <v>72</v>
      </c>
    </row>
    <row r="431" spans="1:23" s="36" customFormat="1" ht="12" hidden="1" customHeight="1" x14ac:dyDescent="0.2">
      <c r="A431" s="27"/>
      <c r="B431" s="265" t="s">
        <v>1391</v>
      </c>
      <c r="C431" s="266"/>
      <c r="D431" s="267"/>
      <c r="E431" s="267"/>
      <c r="F431" s="267"/>
      <c r="G431" s="268"/>
      <c r="H431" s="665"/>
      <c r="I431" s="665"/>
      <c r="J431" s="665"/>
      <c r="K431" s="665"/>
      <c r="L431" s="665"/>
      <c r="M431" s="665"/>
      <c r="N431" s="61"/>
      <c r="O431" s="61"/>
    </row>
    <row r="432" spans="1:23" s="36" customFormat="1" ht="12" hidden="1" customHeight="1" x14ac:dyDescent="0.2">
      <c r="A432" s="27"/>
      <c r="B432" s="265" t="s">
        <v>1392</v>
      </c>
      <c r="C432" s="266"/>
      <c r="D432" s="267"/>
      <c r="E432" s="267"/>
      <c r="F432" s="267"/>
      <c r="G432" s="268"/>
      <c r="H432" s="665"/>
      <c r="I432" s="665"/>
      <c r="J432" s="665"/>
      <c r="K432" s="665"/>
      <c r="L432" s="665"/>
      <c r="M432" s="665"/>
      <c r="N432" s="61"/>
      <c r="O432" s="61"/>
    </row>
    <row r="433" spans="1:157" s="36" customFormat="1" ht="12" hidden="1" customHeight="1" x14ac:dyDescent="0.2">
      <c r="A433" s="27"/>
      <c r="B433" s="265" t="s">
        <v>1393</v>
      </c>
      <c r="C433" s="266"/>
      <c r="D433" s="267"/>
      <c r="E433" s="267"/>
      <c r="F433" s="267"/>
      <c r="G433" s="268"/>
      <c r="H433" s="665"/>
      <c r="I433" s="665"/>
      <c r="J433" s="665"/>
      <c r="K433" s="665"/>
      <c r="L433" s="665"/>
      <c r="M433" s="665"/>
      <c r="N433" s="61"/>
      <c r="O433" s="61"/>
      <c r="U433" s="36" t="s">
        <v>72</v>
      </c>
    </row>
    <row r="434" spans="1:157" s="36" customFormat="1" ht="12" hidden="1" customHeight="1" x14ac:dyDescent="0.2">
      <c r="A434" s="27"/>
      <c r="B434" s="265" t="s">
        <v>1394</v>
      </c>
      <c r="C434" s="266"/>
      <c r="D434" s="267"/>
      <c r="E434" s="267"/>
      <c r="F434" s="267"/>
      <c r="G434" s="268"/>
      <c r="H434" s="665"/>
      <c r="I434" s="665"/>
      <c r="J434" s="665"/>
      <c r="K434" s="665"/>
      <c r="L434" s="665"/>
      <c r="M434" s="665"/>
      <c r="N434" s="61"/>
      <c r="O434" s="61"/>
    </row>
    <row r="435" spans="1:157" s="36" customFormat="1" ht="12" hidden="1" customHeight="1" x14ac:dyDescent="0.2">
      <c r="A435" s="27"/>
      <c r="B435" s="265" t="s">
        <v>1395</v>
      </c>
      <c r="C435" s="266"/>
      <c r="D435" s="267"/>
      <c r="E435" s="267"/>
      <c r="F435" s="267"/>
      <c r="G435" s="268"/>
      <c r="H435" s="669"/>
      <c r="I435" s="670"/>
      <c r="J435" s="670"/>
      <c r="K435" s="670"/>
      <c r="L435" s="670"/>
      <c r="M435" s="671"/>
      <c r="N435" s="61"/>
      <c r="O435" s="61"/>
      <c r="S435" s="36" t="s">
        <v>72</v>
      </c>
      <c r="AD435" s="36" t="s">
        <v>72</v>
      </c>
    </row>
    <row r="436" spans="1:157" s="36" customFormat="1" ht="12" hidden="1" customHeight="1" x14ac:dyDescent="0.2">
      <c r="A436" s="27"/>
      <c r="B436" s="265" t="s">
        <v>1396</v>
      </c>
      <c r="C436" s="266"/>
      <c r="D436" s="267"/>
      <c r="E436" s="267"/>
      <c r="F436" s="267"/>
      <c r="G436" s="268"/>
      <c r="H436" s="669"/>
      <c r="I436" s="670"/>
      <c r="J436" s="670"/>
      <c r="K436" s="670"/>
      <c r="L436" s="670"/>
      <c r="M436" s="671"/>
      <c r="N436" s="61"/>
      <c r="O436" s="61"/>
    </row>
    <row r="437" spans="1:157" s="36" customFormat="1" ht="12" hidden="1" customHeight="1" x14ac:dyDescent="0.2">
      <c r="A437" s="27"/>
      <c r="B437" s="265" t="s">
        <v>1397</v>
      </c>
      <c r="C437" s="266"/>
      <c r="D437" s="267"/>
      <c r="E437" s="267"/>
      <c r="F437" s="267"/>
      <c r="G437" s="269"/>
      <c r="H437" s="673" t="s">
        <v>73</v>
      </c>
      <c r="I437" s="673"/>
      <c r="J437" s="673"/>
      <c r="K437" s="673"/>
      <c r="L437" s="673"/>
      <c r="M437" s="674"/>
      <c r="N437" s="61"/>
      <c r="O437" s="61"/>
      <c r="T437" s="36" t="s">
        <v>72</v>
      </c>
    </row>
    <row r="438" spans="1:157" s="36" customFormat="1" ht="12" hidden="1" customHeight="1" x14ac:dyDescent="0.2">
      <c r="A438" s="27"/>
      <c r="B438" s="265" t="s">
        <v>1398</v>
      </c>
      <c r="C438" s="266"/>
      <c r="D438" s="267"/>
      <c r="E438" s="267"/>
      <c r="F438" s="267"/>
      <c r="G438" s="269"/>
      <c r="H438" s="673" t="s">
        <v>74</v>
      </c>
      <c r="I438" s="673"/>
      <c r="J438" s="673"/>
      <c r="K438" s="673"/>
      <c r="L438" s="673"/>
      <c r="M438" s="674"/>
      <c r="N438" s="61"/>
      <c r="O438" s="61"/>
      <c r="AC438" s="36" t="s">
        <v>72</v>
      </c>
      <c r="AD438" s="36" t="s">
        <v>72</v>
      </c>
    </row>
    <row r="439" spans="1:157" s="36" customFormat="1" ht="12" hidden="1" customHeight="1" x14ac:dyDescent="0.2">
      <c r="A439" s="27"/>
      <c r="B439" s="265" t="s">
        <v>1399</v>
      </c>
      <c r="C439" s="266"/>
      <c r="D439" s="267"/>
      <c r="E439" s="267"/>
      <c r="F439" s="267"/>
      <c r="G439" s="268"/>
      <c r="H439" s="665"/>
      <c r="I439" s="665"/>
      <c r="J439" s="665"/>
      <c r="K439" s="665"/>
      <c r="L439" s="665"/>
      <c r="M439" s="665"/>
      <c r="N439" s="61"/>
      <c r="O439" s="61"/>
    </row>
    <row r="440" spans="1:157" s="36" customFormat="1" ht="12" hidden="1" customHeight="1" x14ac:dyDescent="0.2">
      <c r="A440" s="27"/>
      <c r="B440" s="265" t="s">
        <v>1400</v>
      </c>
      <c r="C440" s="266"/>
      <c r="D440" s="267"/>
      <c r="E440" s="267"/>
      <c r="F440" s="267"/>
      <c r="G440" s="268"/>
      <c r="H440" s="669"/>
      <c r="I440" s="670"/>
      <c r="J440" s="670"/>
      <c r="K440" s="670"/>
      <c r="L440" s="670"/>
      <c r="M440" s="671"/>
      <c r="N440" s="61"/>
      <c r="O440" s="61"/>
    </row>
    <row r="441" spans="1:157" s="36" customFormat="1" ht="12" hidden="1" customHeight="1" x14ac:dyDescent="0.2">
      <c r="A441" s="27"/>
      <c r="B441" s="265" t="s">
        <v>1401</v>
      </c>
      <c r="C441" s="266"/>
      <c r="D441" s="267"/>
      <c r="E441" s="267"/>
      <c r="F441" s="267"/>
      <c r="G441" s="268"/>
      <c r="H441" s="669"/>
      <c r="I441" s="670"/>
      <c r="J441" s="670"/>
      <c r="K441" s="670"/>
      <c r="L441" s="670"/>
      <c r="M441" s="671"/>
      <c r="N441" s="61"/>
      <c r="O441" s="61"/>
    </row>
    <row r="442" spans="1:157" s="36" customFormat="1" ht="12" hidden="1" customHeight="1" x14ac:dyDescent="0.2">
      <c r="A442" s="27"/>
      <c r="B442" s="265" t="s">
        <v>1402</v>
      </c>
      <c r="C442" s="266"/>
      <c r="D442" s="267"/>
      <c r="E442" s="267"/>
      <c r="F442" s="267"/>
      <c r="G442" s="268"/>
      <c r="H442" s="669"/>
      <c r="I442" s="670"/>
      <c r="J442" s="670"/>
      <c r="K442" s="670"/>
      <c r="L442" s="670"/>
      <c r="M442" s="671"/>
      <c r="N442" s="61"/>
      <c r="O442" s="61"/>
    </row>
    <row r="443" spans="1:157" s="36" customFormat="1" ht="12" hidden="1" customHeight="1" x14ac:dyDescent="0.2">
      <c r="A443" s="27"/>
      <c r="B443" s="265" t="s">
        <v>1403</v>
      </c>
      <c r="C443" s="266"/>
      <c r="D443" s="267"/>
      <c r="E443" s="267"/>
      <c r="F443" s="267"/>
      <c r="G443" s="268"/>
      <c r="H443" s="669"/>
      <c r="I443" s="670"/>
      <c r="J443" s="670"/>
      <c r="K443" s="670"/>
      <c r="L443" s="670"/>
      <c r="M443" s="671"/>
      <c r="N443" s="61"/>
      <c r="O443" s="61"/>
    </row>
    <row r="444" spans="1:157" s="36" customFormat="1" ht="12" hidden="1" customHeight="1" x14ac:dyDescent="0.2">
      <c r="A444" s="27"/>
      <c r="B444" s="265"/>
      <c r="C444" s="266"/>
      <c r="D444" s="267"/>
      <c r="E444" s="267"/>
      <c r="F444" s="267"/>
      <c r="G444" s="269"/>
      <c r="H444" s="673"/>
      <c r="I444" s="673"/>
      <c r="J444" s="673"/>
      <c r="K444" s="673"/>
      <c r="L444" s="673"/>
      <c r="M444" s="674"/>
      <c r="N444" s="61"/>
      <c r="O444" s="61"/>
      <c r="AC444" s="36" t="s">
        <v>72</v>
      </c>
      <c r="AD444" s="36" t="s">
        <v>72</v>
      </c>
    </row>
    <row r="445" spans="1:157" ht="20.100000000000001" hidden="1" customHeight="1" x14ac:dyDescent="0.2">
      <c r="B445" s="270" t="s">
        <v>67</v>
      </c>
      <c r="E445" s="271" t="s">
        <v>72</v>
      </c>
    </row>
    <row r="446" spans="1:157" ht="9.9499999999999993" hidden="1" customHeight="1" x14ac:dyDescent="0.2">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c r="CU446" s="61"/>
      <c r="CV446" s="61"/>
      <c r="CW446" s="61"/>
      <c r="CX446" s="61"/>
      <c r="CY446" s="61"/>
      <c r="CZ446" s="61"/>
      <c r="DA446" s="61"/>
      <c r="DB446" s="61"/>
      <c r="DC446" s="61"/>
      <c r="DD446" s="61"/>
      <c r="DE446" s="61"/>
      <c r="DF446" s="61"/>
      <c r="DG446" s="61"/>
      <c r="DH446" s="61"/>
      <c r="DI446" s="61"/>
      <c r="DJ446" s="61"/>
      <c r="DK446" s="61"/>
      <c r="DL446" s="61"/>
      <c r="DM446" s="61"/>
      <c r="DN446" s="61"/>
      <c r="DO446" s="61"/>
      <c r="DP446" s="61"/>
      <c r="DQ446" s="61"/>
      <c r="DR446" s="61"/>
      <c r="DS446" s="61"/>
      <c r="DT446" s="61"/>
      <c r="DU446" s="61"/>
      <c r="DV446" s="61"/>
      <c r="DW446" s="61"/>
      <c r="DX446" s="61"/>
      <c r="DY446" s="61"/>
      <c r="DZ446" s="61"/>
      <c r="EA446" s="61"/>
      <c r="EB446" s="61"/>
      <c r="EC446" s="61"/>
      <c r="ED446" s="61"/>
      <c r="EE446" s="61"/>
      <c r="EF446" s="61"/>
      <c r="EG446" s="61"/>
      <c r="EH446" s="61"/>
      <c r="EI446" s="61"/>
      <c r="EJ446" s="61"/>
      <c r="EK446" s="61"/>
      <c r="EL446" s="61"/>
      <c r="EM446" s="61"/>
      <c r="EN446" s="61"/>
      <c r="EO446" s="61"/>
      <c r="EP446" s="61"/>
      <c r="EQ446" s="61"/>
      <c r="ER446" s="61"/>
      <c r="ES446" s="61"/>
      <c r="ET446" s="61"/>
      <c r="EU446" s="61"/>
      <c r="EV446" s="61"/>
      <c r="EW446" s="61"/>
      <c r="EX446" s="61"/>
      <c r="EY446" s="61"/>
      <c r="EZ446" s="61"/>
      <c r="FA446" s="61"/>
    </row>
    <row r="447" spans="1:157" ht="9.9499999999999993" hidden="1" customHeight="1" x14ac:dyDescent="0.2">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c r="CU447" s="61"/>
      <c r="CV447" s="61"/>
      <c r="CW447" s="61"/>
      <c r="CX447" s="61"/>
      <c r="CY447" s="61"/>
      <c r="CZ447" s="61"/>
      <c r="DA447" s="61"/>
      <c r="DB447" s="61"/>
      <c r="DC447" s="61"/>
      <c r="DD447" s="61"/>
      <c r="DE447" s="61"/>
      <c r="DF447" s="61"/>
      <c r="DG447" s="61"/>
      <c r="DH447" s="61"/>
      <c r="DI447" s="61"/>
      <c r="DJ447" s="61"/>
      <c r="DK447" s="61"/>
      <c r="DL447" s="61"/>
      <c r="DM447" s="61"/>
      <c r="DN447" s="61"/>
      <c r="DO447" s="61"/>
      <c r="DP447" s="61"/>
      <c r="DQ447" s="61"/>
      <c r="DR447" s="61"/>
      <c r="DS447" s="61"/>
      <c r="DT447" s="61"/>
      <c r="DU447" s="61"/>
      <c r="DV447" s="61"/>
      <c r="DW447" s="61"/>
      <c r="DX447" s="61"/>
      <c r="DY447" s="61"/>
      <c r="DZ447" s="61"/>
      <c r="EA447" s="61"/>
      <c r="EB447" s="61"/>
      <c r="EC447" s="61"/>
      <c r="ED447" s="61"/>
      <c r="EE447" s="61"/>
      <c r="EF447" s="61"/>
      <c r="EG447" s="61"/>
      <c r="EH447" s="61"/>
      <c r="EI447" s="61"/>
      <c r="EJ447" s="61"/>
      <c r="EK447" s="61"/>
      <c r="EL447" s="61"/>
      <c r="EM447" s="61"/>
      <c r="EN447" s="61"/>
      <c r="EO447" s="61"/>
      <c r="EP447" s="61"/>
      <c r="EQ447" s="61"/>
      <c r="ER447" s="61"/>
      <c r="ES447" s="61"/>
      <c r="ET447" s="61"/>
      <c r="EU447" s="61"/>
      <c r="EV447" s="61"/>
      <c r="EW447" s="61"/>
      <c r="EX447" s="61"/>
      <c r="EY447" s="61"/>
      <c r="EZ447" s="61"/>
      <c r="FA447" s="61"/>
    </row>
    <row r="448" spans="1:157" ht="20.100000000000001" hidden="1" customHeight="1" x14ac:dyDescent="0.2">
      <c r="A448" s="61"/>
      <c r="B448" s="272" t="s">
        <v>75</v>
      </c>
      <c r="C448" s="61"/>
      <c r="D448" s="61" t="s">
        <v>72</v>
      </c>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c r="CU448" s="61"/>
      <c r="CV448" s="61"/>
      <c r="CW448" s="61"/>
      <c r="CX448" s="61"/>
      <c r="CY448" s="61"/>
      <c r="CZ448" s="61"/>
      <c r="DA448" s="61"/>
      <c r="DB448" s="61"/>
      <c r="DC448" s="61"/>
      <c r="DD448" s="61"/>
      <c r="DE448" s="61"/>
      <c r="DF448" s="61"/>
      <c r="DG448" s="61"/>
      <c r="DH448" s="61"/>
      <c r="DI448" s="61"/>
      <c r="DJ448" s="61"/>
      <c r="DK448" s="61"/>
      <c r="DL448" s="61"/>
      <c r="DM448" s="61"/>
      <c r="DN448" s="61"/>
      <c r="DO448" s="61"/>
      <c r="DP448" s="61"/>
      <c r="DQ448" s="61"/>
      <c r="DR448" s="61"/>
      <c r="DS448" s="61"/>
      <c r="DT448" s="61"/>
      <c r="DU448" s="61"/>
      <c r="DV448" s="61"/>
      <c r="DW448" s="61"/>
      <c r="DX448" s="61"/>
      <c r="DY448" s="61"/>
      <c r="DZ448" s="61"/>
      <c r="EA448" s="61"/>
      <c r="EB448" s="61"/>
      <c r="EC448" s="61"/>
      <c r="ED448" s="61"/>
      <c r="EE448" s="61"/>
      <c r="EF448" s="61"/>
      <c r="EG448" s="61"/>
      <c r="EH448" s="61"/>
      <c r="EI448" s="61"/>
      <c r="EJ448" s="61"/>
      <c r="EK448" s="61"/>
      <c r="EL448" s="61"/>
      <c r="EM448" s="61"/>
      <c r="EN448" s="61"/>
      <c r="EO448" s="61"/>
      <c r="EP448" s="61"/>
      <c r="EQ448" s="61"/>
      <c r="ER448" s="61"/>
      <c r="ES448" s="61"/>
      <c r="ET448" s="61"/>
      <c r="EU448" s="61"/>
      <c r="EV448" s="61"/>
      <c r="EW448" s="61"/>
      <c r="EX448" s="61"/>
      <c r="EY448" s="61"/>
      <c r="EZ448" s="61"/>
      <c r="FA448" s="61"/>
    </row>
    <row r="449" spans="2:5" ht="20.100000000000001" hidden="1" customHeight="1" x14ac:dyDescent="0.2">
      <c r="B449" s="270" t="s">
        <v>67</v>
      </c>
    </row>
    <row r="450" spans="2:5" ht="20.100000000000001" hidden="1" customHeight="1" x14ac:dyDescent="0.2">
      <c r="B450" s="270" t="s">
        <v>76</v>
      </c>
      <c r="D450" s="61"/>
      <c r="E450" s="61"/>
    </row>
    <row r="451" spans="2:5" ht="20.100000000000001" hidden="1" customHeight="1" x14ac:dyDescent="0.2">
      <c r="B451" s="270" t="s">
        <v>77</v>
      </c>
      <c r="D451" s="61"/>
      <c r="E451" s="61"/>
    </row>
    <row r="452" spans="2:5" ht="20.100000000000001" hidden="1" customHeight="1" x14ac:dyDescent="0.2">
      <c r="B452" s="270" t="s">
        <v>78</v>
      </c>
    </row>
    <row r="453" spans="2:5" ht="20.100000000000001" hidden="1" customHeight="1" x14ac:dyDescent="0.2">
      <c r="B453" s="270" t="s">
        <v>79</v>
      </c>
    </row>
    <row r="454" spans="2:5" ht="20.100000000000001" hidden="1" customHeight="1" x14ac:dyDescent="0.2">
      <c r="B454" s="270" t="s">
        <v>80</v>
      </c>
    </row>
    <row r="455" spans="2:5" ht="20.100000000000001" hidden="1" customHeight="1" x14ac:dyDescent="0.2">
      <c r="B455" s="270" t="s">
        <v>81</v>
      </c>
    </row>
    <row r="456" spans="2:5" ht="20.100000000000001" hidden="1" customHeight="1" x14ac:dyDescent="0.2">
      <c r="B456" s="270" t="s">
        <v>82</v>
      </c>
    </row>
  </sheetData>
  <mergeCells count="33">
    <mergeCell ref="H433:M433"/>
    <mergeCell ref="H444:M444"/>
    <mergeCell ref="H439:M439"/>
    <mergeCell ref="H438:M438"/>
    <mergeCell ref="H443:M443"/>
    <mergeCell ref="H437:M437"/>
    <mergeCell ref="H436:M436"/>
    <mergeCell ref="A1:N1"/>
    <mergeCell ref="N4:N5"/>
    <mergeCell ref="H442:M442"/>
    <mergeCell ref="H425:M425"/>
    <mergeCell ref="H441:M441"/>
    <mergeCell ref="H424:M424"/>
    <mergeCell ref="H423:M423"/>
    <mergeCell ref="H440:M440"/>
    <mergeCell ref="H426:M426"/>
    <mergeCell ref="H427:M427"/>
    <mergeCell ref="H428:M428"/>
    <mergeCell ref="H429:M429"/>
    <mergeCell ref="H430:M430"/>
    <mergeCell ref="H434:M434"/>
    <mergeCell ref="H435:M435"/>
    <mergeCell ref="H432:M432"/>
    <mergeCell ref="B3:N3"/>
    <mergeCell ref="H431:M431"/>
    <mergeCell ref="B4:E4"/>
    <mergeCell ref="F4:G4"/>
    <mergeCell ref="H4:H5"/>
    <mergeCell ref="I4:I5"/>
    <mergeCell ref="J4:J5"/>
    <mergeCell ref="K4:K5"/>
    <mergeCell ref="L4:L5"/>
    <mergeCell ref="M4:M5"/>
  </mergeCells>
  <dataValidations count="2">
    <dataValidation type="list" operator="equal" sqref="D6:D418" xr:uid="{00000000-0002-0000-0500-000000000000}">
      <formula1>$B$422:$B$444</formula1>
      <formula2>0</formula2>
    </dataValidation>
    <dataValidation type="list" operator="equal" sqref="F6:F418" xr:uid="{00000000-0002-0000-0500-000001000000}">
      <formula1>$B$445:$B$445</formula1>
      <formula2>0</formula2>
    </dataValidation>
  </dataValidations>
  <printOptions horizontalCentered="1"/>
  <pageMargins left="0.19652777777777777" right="0.19652777777777777" top="0.19652777777777777" bottom="0.51180555555555551" header="0.51180555555555551" footer="0.51180555555555551"/>
  <pageSetup paperSize="9" scale="105" firstPageNumber="0" orientation="landscape" horizontalDpi="300" verticalDpi="300" r:id="rId1"/>
  <headerFooter alignWithMargins="0">
    <oddFooter>&amp;R&amp;P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tabColor indexed="21"/>
    <pageSetUpPr fitToPage="1"/>
  </sheetPr>
  <dimension ref="A1:BG58"/>
  <sheetViews>
    <sheetView showGridLines="0" topLeftCell="A25" zoomScaleNormal="100" zoomScaleSheetLayoutView="150" workbookViewId="0">
      <selection activeCell="T61" sqref="T61"/>
    </sheetView>
  </sheetViews>
  <sheetFormatPr defaultColWidth="2.7109375" defaultRowHeight="20.100000000000001" customHeight="1" x14ac:dyDescent="0.2"/>
  <cols>
    <col min="1" max="1" width="1.7109375" style="289" customWidth="1"/>
    <col min="2" max="2" width="63.7109375" style="289" customWidth="1"/>
    <col min="3" max="3" width="16.7109375" style="289" customWidth="1"/>
    <col min="4" max="4" width="14.7109375" style="289" customWidth="1"/>
    <col min="5" max="5" width="16.7109375" style="289" customWidth="1"/>
    <col min="6" max="6" width="8.7109375" style="318" customWidth="1"/>
    <col min="7" max="7" width="14.7109375" style="289" customWidth="1"/>
    <col min="8" max="8" width="1.7109375" style="289" customWidth="1"/>
    <col min="9" max="16384" width="2.7109375" style="289"/>
  </cols>
  <sheetData>
    <row r="1" spans="1:59" s="279" customFormat="1" ht="20.100000000000001" customHeight="1" x14ac:dyDescent="0.2">
      <c r="A1" s="278"/>
      <c r="B1" s="677" t="s">
        <v>1377</v>
      </c>
      <c r="C1" s="677"/>
      <c r="D1" s="677"/>
      <c r="E1" s="677"/>
      <c r="F1" s="677"/>
      <c r="G1" s="677"/>
      <c r="H1" s="677"/>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row>
    <row r="2" spans="1:59" s="279" customFormat="1" ht="10.5" customHeight="1" x14ac:dyDescent="0.2">
      <c r="A2" s="280"/>
      <c r="B2" s="61"/>
      <c r="C2" s="61"/>
      <c r="D2" s="61"/>
      <c r="E2" s="61"/>
      <c r="F2" s="61"/>
      <c r="G2" s="61"/>
      <c r="H2" s="28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row>
    <row r="3" spans="1:59" s="279" customFormat="1" ht="26.1" customHeight="1" x14ac:dyDescent="0.2">
      <c r="A3" s="280"/>
      <c r="B3" s="678" t="s">
        <v>1490</v>
      </c>
      <c r="C3" s="678"/>
      <c r="D3" s="678"/>
      <c r="E3" s="678"/>
      <c r="F3" s="678"/>
      <c r="G3" s="678"/>
      <c r="H3" s="282"/>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row>
    <row r="4" spans="1:59" s="279" customFormat="1" ht="12.75" customHeight="1" x14ac:dyDescent="0.2">
      <c r="A4" s="280"/>
      <c r="B4" s="459"/>
      <c r="C4" s="459"/>
      <c r="D4" s="459"/>
      <c r="E4" s="459"/>
      <c r="F4" s="459"/>
      <c r="G4" s="459"/>
      <c r="H4" s="282"/>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row>
    <row r="5" spans="1:59" s="279" customFormat="1" ht="12.75" customHeight="1" x14ac:dyDescent="0.2">
      <c r="A5" s="280"/>
      <c r="B5" s="459"/>
      <c r="C5" s="459"/>
      <c r="D5" s="459"/>
      <c r="E5" s="459"/>
      <c r="F5" s="459"/>
      <c r="G5" s="459"/>
      <c r="H5" s="282"/>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row>
    <row r="6" spans="1:59" s="279" customFormat="1" ht="12.75" customHeight="1" x14ac:dyDescent="0.2">
      <c r="A6" s="280"/>
      <c r="B6" s="459"/>
      <c r="C6" s="459"/>
      <c r="D6" s="459"/>
      <c r="E6" s="459"/>
      <c r="F6" s="459"/>
      <c r="G6" s="459"/>
      <c r="H6" s="282"/>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row>
    <row r="7" spans="1:59" s="279" customFormat="1" ht="12.75" customHeight="1" x14ac:dyDescent="0.2">
      <c r="A7" s="280"/>
      <c r="B7" s="459"/>
      <c r="C7" s="459"/>
      <c r="D7" s="459"/>
      <c r="E7" s="459"/>
      <c r="F7" s="459"/>
      <c r="G7" s="459"/>
      <c r="H7" s="282"/>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row>
    <row r="8" spans="1:59" s="279" customFormat="1" ht="12.75" customHeight="1" x14ac:dyDescent="0.2">
      <c r="A8" s="280"/>
      <c r="B8" s="459"/>
      <c r="C8" s="459"/>
      <c r="D8" s="459"/>
      <c r="E8" s="459"/>
      <c r="F8" s="459"/>
      <c r="G8" s="459"/>
      <c r="H8" s="282"/>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row>
    <row r="9" spans="1:59" s="279" customFormat="1" ht="12.75" customHeight="1" x14ac:dyDescent="0.2">
      <c r="A9" s="280"/>
      <c r="B9" s="459"/>
      <c r="C9" s="459"/>
      <c r="D9" s="459"/>
      <c r="E9" s="459"/>
      <c r="F9" s="459"/>
      <c r="G9" s="459"/>
      <c r="H9" s="282"/>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row>
    <row r="10" spans="1:59" s="279" customFormat="1" ht="12.75" customHeight="1" x14ac:dyDescent="0.2">
      <c r="A10" s="280"/>
      <c r="B10" s="459"/>
      <c r="C10" s="459"/>
      <c r="D10" s="459"/>
      <c r="E10" s="459"/>
      <c r="F10" s="459"/>
      <c r="G10" s="459"/>
      <c r="H10" s="282"/>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row>
    <row r="11" spans="1:59" s="279" customFormat="1" ht="12.75" customHeight="1" x14ac:dyDescent="0.2">
      <c r="A11" s="280"/>
      <c r="B11" s="459"/>
      <c r="C11" s="459"/>
      <c r="D11" s="459"/>
      <c r="E11" s="459"/>
      <c r="F11" s="459"/>
      <c r="G11" s="459"/>
      <c r="H11" s="282"/>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row>
    <row r="12" spans="1:59" s="279" customFormat="1" ht="12.75" customHeight="1" x14ac:dyDescent="0.2">
      <c r="A12" s="280"/>
      <c r="B12" s="459"/>
      <c r="C12" s="459"/>
      <c r="D12" s="459"/>
      <c r="E12" s="459"/>
      <c r="F12" s="459"/>
      <c r="G12" s="459"/>
      <c r="H12" s="282"/>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row>
    <row r="13" spans="1:59" s="279" customFormat="1" ht="12.75" customHeight="1" x14ac:dyDescent="0.2">
      <c r="A13" s="280"/>
      <c r="B13" s="459"/>
      <c r="C13" s="459"/>
      <c r="D13" s="459"/>
      <c r="E13" s="459"/>
      <c r="F13" s="459"/>
      <c r="G13" s="459"/>
      <c r="H13" s="282"/>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row>
    <row r="14" spans="1:59" s="279" customFormat="1" ht="12.75" customHeight="1" x14ac:dyDescent="0.2">
      <c r="A14" s="280"/>
      <c r="B14" s="459"/>
      <c r="C14" s="459"/>
      <c r="D14" s="459"/>
      <c r="E14" s="459"/>
      <c r="F14" s="459"/>
      <c r="G14" s="459"/>
      <c r="H14" s="282"/>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row>
    <row r="15" spans="1:59" s="279" customFormat="1" ht="12.75" customHeight="1" x14ac:dyDescent="0.2">
      <c r="A15" s="280"/>
      <c r="B15" s="459"/>
      <c r="C15" s="459"/>
      <c r="D15" s="459"/>
      <c r="E15" s="459"/>
      <c r="F15" s="459"/>
      <c r="G15" s="459"/>
      <c r="H15" s="282"/>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row>
    <row r="16" spans="1:59" s="279" customFormat="1" ht="12.75" customHeight="1" x14ac:dyDescent="0.2">
      <c r="A16" s="280"/>
      <c r="B16" s="459"/>
      <c r="C16" s="459"/>
      <c r="D16" s="459"/>
      <c r="E16" s="459"/>
      <c r="F16" s="459"/>
      <c r="G16" s="459"/>
      <c r="H16" s="282"/>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row>
    <row r="17" spans="1:59" s="279" customFormat="1" ht="12.75" customHeight="1" x14ac:dyDescent="0.2">
      <c r="A17" s="280"/>
      <c r="B17" s="459"/>
      <c r="C17" s="459"/>
      <c r="D17" s="459"/>
      <c r="E17" s="459"/>
      <c r="F17" s="459"/>
      <c r="G17" s="459"/>
      <c r="H17" s="28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row>
    <row r="18" spans="1:59" s="279" customFormat="1" ht="12.75" customHeight="1" x14ac:dyDescent="0.2">
      <c r="A18" s="280"/>
      <c r="B18" s="61"/>
      <c r="C18" s="61"/>
      <c r="D18" s="61"/>
      <c r="E18" s="61"/>
      <c r="F18" s="61"/>
      <c r="G18" s="61"/>
      <c r="H18" s="283"/>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row>
    <row r="19" spans="1:59" s="285" customFormat="1" ht="20.100000000000001" customHeight="1" x14ac:dyDescent="0.2">
      <c r="A19" s="284"/>
      <c r="B19" s="679" t="s">
        <v>1491</v>
      </c>
      <c r="C19" s="679"/>
      <c r="D19" s="679"/>
      <c r="E19" s="679"/>
      <c r="F19" s="679"/>
      <c r="G19" s="679"/>
      <c r="H19" s="283"/>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row>
    <row r="20" spans="1:59" ht="19.350000000000001" customHeight="1" x14ac:dyDescent="0.2">
      <c r="A20" s="286"/>
      <c r="B20" s="285"/>
      <c r="C20" s="285"/>
      <c r="D20" s="285"/>
      <c r="E20" s="285"/>
      <c r="F20" s="287"/>
      <c r="G20" s="285"/>
      <c r="H20" s="288"/>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row>
    <row r="21" spans="1:59" s="292" customFormat="1" ht="12" customHeight="1" x14ac:dyDescent="0.2">
      <c r="A21" s="290"/>
      <c r="B21" s="326" t="s">
        <v>83</v>
      </c>
      <c r="C21" s="680" t="s">
        <v>84</v>
      </c>
      <c r="D21" s="681" t="s">
        <v>85</v>
      </c>
      <c r="E21" s="681" t="s">
        <v>86</v>
      </c>
      <c r="F21" s="682" t="s">
        <v>87</v>
      </c>
      <c r="G21" s="681" t="s">
        <v>88</v>
      </c>
      <c r="H21" s="291"/>
      <c r="J21" s="61"/>
      <c r="K21" s="61"/>
      <c r="L21" s="61"/>
      <c r="M21" s="61"/>
      <c r="N21" s="61"/>
      <c r="O21" s="61"/>
      <c r="P21" s="61"/>
      <c r="Q21" s="61"/>
      <c r="R21" s="61"/>
      <c r="S21" s="61"/>
      <c r="T21" s="61"/>
      <c r="U21" s="61"/>
      <c r="V21" s="61"/>
      <c r="W21" s="61"/>
      <c r="X21" s="61"/>
      <c r="Y21" s="61"/>
      <c r="Z21" s="61"/>
      <c r="AA21" s="61"/>
      <c r="AB21" s="61"/>
      <c r="AC21" s="61"/>
      <c r="AD21" s="61"/>
      <c r="AE21" s="61"/>
      <c r="AF21" s="61" t="s">
        <v>72</v>
      </c>
      <c r="AG21" s="61"/>
      <c r="AH21" s="61"/>
      <c r="AI21" s="61"/>
      <c r="AJ21" s="61"/>
      <c r="AK21" s="61"/>
      <c r="AL21" s="61"/>
      <c r="AM21" s="61"/>
      <c r="AN21" s="61"/>
      <c r="AO21" s="61"/>
      <c r="AP21" s="61"/>
    </row>
    <row r="22" spans="1:59" s="295" customFormat="1" ht="12" customHeight="1" x14ac:dyDescent="0.2">
      <c r="A22" s="293"/>
      <c r="B22" s="327" t="s">
        <v>89</v>
      </c>
      <c r="C22" s="681"/>
      <c r="D22" s="681"/>
      <c r="E22" s="681"/>
      <c r="F22" s="682"/>
      <c r="G22" s="681"/>
      <c r="H22" s="294"/>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row>
    <row r="23" spans="1:59" s="298" customFormat="1" ht="13.9" customHeight="1" x14ac:dyDescent="0.2">
      <c r="A23" s="296"/>
      <c r="B23" s="328" t="str">
        <f>+'[1]P6 Classificação Investimentos'!B425</f>
        <v>1.a) Obras de reconstrução, remodelação/adaptação e melhoramento de edifícios ou outras construções consideradas património rural</v>
      </c>
      <c r="C23" s="420">
        <v>0</v>
      </c>
      <c r="D23" s="420">
        <v>0</v>
      </c>
      <c r="E23" s="420">
        <v>0</v>
      </c>
      <c r="F23" s="334">
        <f>+$B$55+$D$55</f>
        <v>0.6</v>
      </c>
      <c r="G23" s="418">
        <f>+E23*F23</f>
        <v>0</v>
      </c>
      <c r="H23" s="297"/>
      <c r="J23" s="61"/>
      <c r="K23" s="61"/>
      <c r="L23" s="61"/>
      <c r="M23" s="61"/>
      <c r="N23" s="61"/>
      <c r="O23" s="61"/>
      <c r="P23" s="61"/>
      <c r="Q23" s="61"/>
      <c r="R23" s="61"/>
      <c r="S23" s="61"/>
      <c r="T23" s="61"/>
      <c r="U23" s="61"/>
      <c r="V23" s="61"/>
      <c r="W23" s="61"/>
      <c r="X23" s="61" t="s">
        <v>72</v>
      </c>
      <c r="Y23" s="61"/>
      <c r="Z23" s="61"/>
      <c r="AA23" s="61" t="s">
        <v>72</v>
      </c>
      <c r="AB23" s="61"/>
      <c r="AC23" s="61" t="s">
        <v>72</v>
      </c>
      <c r="AD23" s="61"/>
      <c r="AE23" s="61"/>
      <c r="AF23" s="61"/>
      <c r="AG23" s="61"/>
      <c r="AH23" s="61"/>
      <c r="AI23" s="61"/>
      <c r="AJ23" s="61"/>
      <c r="AK23" s="61"/>
      <c r="AL23" s="61"/>
      <c r="AM23" s="61"/>
      <c r="AN23" s="61"/>
      <c r="AO23" s="61"/>
      <c r="AP23" s="61"/>
    </row>
    <row r="24" spans="1:59" s="298" customFormat="1" ht="13.9" customHeight="1" x14ac:dyDescent="0.2">
      <c r="A24" s="296"/>
      <c r="B24" s="328" t="str">
        <f>+'[1]P6 Classificação Investimentos'!B426</f>
        <v>1.b) Obras de construção de infraestruturas de apoio de pequena escala ou outras</v>
      </c>
      <c r="C24" s="420">
        <v>0</v>
      </c>
      <c r="D24" s="420">
        <v>0</v>
      </c>
      <c r="E24" s="420">
        <v>0</v>
      </c>
      <c r="F24" s="334">
        <f>+$B$55+$D$55</f>
        <v>0.6</v>
      </c>
      <c r="G24" s="418">
        <f t="shared" ref="G24:G25" si="0">+E24*F24</f>
        <v>0</v>
      </c>
      <c r="H24" s="297"/>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row>
    <row r="25" spans="1:59" s="298" customFormat="1" ht="13.9" customHeight="1" x14ac:dyDescent="0.2">
      <c r="A25" s="296"/>
      <c r="B25" s="328" t="str">
        <f>+'[1]P6 Classificação Investimentos'!B427</f>
        <v>1.c) Adaptação de instalações existentes relacionadas com a execução do investimento</v>
      </c>
      <c r="C25" s="420">
        <v>0</v>
      </c>
      <c r="D25" s="420">
        <v>0</v>
      </c>
      <c r="E25" s="420">
        <v>0</v>
      </c>
      <c r="F25" s="334">
        <f>+$B$55+$D$55</f>
        <v>0.6</v>
      </c>
      <c r="G25" s="418">
        <f t="shared" si="0"/>
        <v>0</v>
      </c>
      <c r="H25" s="297"/>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row>
    <row r="26" spans="1:59" s="301" customFormat="1" ht="13.9" customHeight="1" x14ac:dyDescent="0.2">
      <c r="A26" s="299"/>
      <c r="B26" s="329" t="s">
        <v>90</v>
      </c>
      <c r="C26" s="330">
        <f>C23+C24+C25</f>
        <v>0</v>
      </c>
      <c r="D26" s="330">
        <f t="shared" ref="D26:E26" si="1">D23+D24+D25</f>
        <v>0</v>
      </c>
      <c r="E26" s="330">
        <f t="shared" si="1"/>
        <v>0</v>
      </c>
      <c r="F26" s="331" t="s">
        <v>8</v>
      </c>
      <c r="G26" s="330">
        <f>G23+G24+G25</f>
        <v>0</v>
      </c>
      <c r="H26" s="300"/>
      <c r="J26" s="61"/>
      <c r="K26" s="61"/>
      <c r="L26" s="61"/>
      <c r="M26" s="61"/>
      <c r="N26" s="61"/>
      <c r="O26" s="61"/>
      <c r="P26" s="61"/>
      <c r="Q26" s="61"/>
      <c r="R26" s="61" t="s">
        <v>72</v>
      </c>
      <c r="S26" s="61"/>
      <c r="T26" s="61"/>
      <c r="U26" s="61" t="s">
        <v>72</v>
      </c>
      <c r="V26" s="61"/>
      <c r="W26" s="61" t="s">
        <v>72</v>
      </c>
      <c r="X26" s="61"/>
      <c r="Y26" s="61"/>
      <c r="Z26" s="61"/>
      <c r="AA26" s="61"/>
      <c r="AB26" s="61"/>
      <c r="AC26" s="61"/>
      <c r="AD26" s="61"/>
      <c r="AE26" s="61"/>
      <c r="AF26" s="61"/>
      <c r="AG26" s="61"/>
      <c r="AH26" s="61"/>
      <c r="AI26" s="61"/>
      <c r="AJ26" s="61"/>
      <c r="AK26" s="61"/>
      <c r="AL26" s="61"/>
      <c r="AM26" s="61"/>
      <c r="AN26" s="61"/>
      <c r="AO26" s="61"/>
      <c r="AP26" s="61"/>
    </row>
    <row r="27" spans="1:59" s="298" customFormat="1" ht="13.9" customHeight="1" x14ac:dyDescent="0.2">
      <c r="A27" s="296"/>
      <c r="B27" s="328" t="str">
        <f>+'[1]P6 Classificação Investimentos'!B428</f>
        <v xml:space="preserve">1.d) Apetrechamento de construções </v>
      </c>
      <c r="C27" s="415" t="e">
        <f>+SUMIF('[2]P8 Classificação Investimentos'!D11:D423,'[2]P8 Classificação Investimentos'!B429,'[2]P8 Classificação Investimentos'!K11:K423)</f>
        <v>#VALUE!</v>
      </c>
      <c r="D27" s="416" t="e">
        <f t="shared" ref="D27" si="2">+C27-E27</f>
        <v>#VALUE!</v>
      </c>
      <c r="E27" s="417" t="e">
        <f>+SUMIF('[2]P8 Classificação Investimentos'!$D$7:$D$419,B27,'[2]P8 Classificação Investimentos'!$L$7:$L$419)</f>
        <v>#VALUE!</v>
      </c>
      <c r="F27" s="334">
        <f t="shared" ref="F27:F32" si="3">+$B$55+$D$55</f>
        <v>0.6</v>
      </c>
      <c r="G27" s="418" t="e">
        <f t="shared" ref="G27:G32" si="4">+E27*F27</f>
        <v>#VALUE!</v>
      </c>
      <c r="H27" s="297"/>
      <c r="J27" s="61"/>
      <c r="K27" s="61"/>
      <c r="L27" s="61"/>
      <c r="M27" s="61"/>
      <c r="N27" s="61"/>
      <c r="O27" s="61"/>
      <c r="P27" s="61" t="s">
        <v>72</v>
      </c>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row>
    <row r="28" spans="1:59" s="298" customFormat="1" ht="13.9" customHeight="1" x14ac:dyDescent="0.2">
      <c r="A28" s="296"/>
      <c r="B28" s="328" t="str">
        <f>+'[1]P6 Classificação Investimentos'!B429</f>
        <v>1.e) Aquisição de sistemas de energia / eficiência energética / energias renováveis</v>
      </c>
      <c r="C28" s="420">
        <v>0</v>
      </c>
      <c r="D28" s="420">
        <v>0</v>
      </c>
      <c r="E28" s="420">
        <v>0</v>
      </c>
      <c r="F28" s="334">
        <f t="shared" si="3"/>
        <v>0.6</v>
      </c>
      <c r="G28" s="418">
        <f t="shared" si="4"/>
        <v>0</v>
      </c>
      <c r="H28" s="297"/>
    </row>
    <row r="29" spans="1:59" s="298" customFormat="1" ht="13.9" customHeight="1" x14ac:dyDescent="0.2">
      <c r="A29" s="296"/>
      <c r="B29" s="328" t="str">
        <f>+'[1]P6 Classificação Investimentos'!B430</f>
        <v>2.a) Compra de máquinas e equipamentos novos, incluindo equipamentos informáticos</v>
      </c>
      <c r="C29" s="420">
        <v>0</v>
      </c>
      <c r="D29" s="420">
        <v>0</v>
      </c>
      <c r="E29" s="420">
        <v>0</v>
      </c>
      <c r="F29" s="334">
        <f t="shared" si="3"/>
        <v>0.6</v>
      </c>
      <c r="G29" s="418">
        <f t="shared" si="4"/>
        <v>0</v>
      </c>
      <c r="H29" s="297"/>
      <c r="P29" s="298" t="s">
        <v>72</v>
      </c>
      <c r="Z29" s="298" t="s">
        <v>72</v>
      </c>
    </row>
    <row r="30" spans="1:59" s="298" customFormat="1" ht="13.9" customHeight="1" x14ac:dyDescent="0.2">
      <c r="A30" s="296"/>
      <c r="B30" s="328" t="str">
        <f>+'[1]P6 Classificação Investimentos'!B431</f>
        <v>2.b) Aquisição de equipamento diretamente relacionado com o desenvolvimento da operação</v>
      </c>
      <c r="C30" s="420">
        <v>0</v>
      </c>
      <c r="D30" s="420">
        <v>0</v>
      </c>
      <c r="E30" s="420">
        <v>0</v>
      </c>
      <c r="F30" s="334">
        <f t="shared" si="3"/>
        <v>0.6</v>
      </c>
      <c r="G30" s="418">
        <f t="shared" si="4"/>
        <v>0</v>
      </c>
      <c r="H30" s="297"/>
      <c r="R30" s="298" t="s">
        <v>72</v>
      </c>
    </row>
    <row r="31" spans="1:59" s="298" customFormat="1" ht="13.9" customHeight="1" x14ac:dyDescent="0.2">
      <c r="A31" s="296"/>
      <c r="B31" s="328" t="str">
        <f>+'[1]P6 Classificação Investimentos'!B432</f>
        <v>2.c) Aquisição de viaturas e meios de transporte, quando devidamente justificados e indispensáveis</v>
      </c>
      <c r="C31" s="420">
        <v>0</v>
      </c>
      <c r="D31" s="420">
        <v>0</v>
      </c>
      <c r="E31" s="420">
        <v>0</v>
      </c>
      <c r="F31" s="334">
        <f t="shared" si="3"/>
        <v>0.6</v>
      </c>
      <c r="G31" s="418">
        <f t="shared" si="4"/>
        <v>0</v>
      </c>
      <c r="H31" s="297"/>
      <c r="R31" s="298" t="s">
        <v>72</v>
      </c>
    </row>
    <row r="32" spans="1:59" s="298" customFormat="1" ht="13.9" customHeight="1" x14ac:dyDescent="0.2">
      <c r="A32" s="296"/>
      <c r="B32" s="328" t="str">
        <f>+'[1]P6 Classificação Investimentos'!B433</f>
        <v>2.d) Equipamentos visando a valorização dos subprodutos e resíduos da atividade</v>
      </c>
      <c r="C32" s="420">
        <v>0</v>
      </c>
      <c r="D32" s="420">
        <v>0</v>
      </c>
      <c r="E32" s="420">
        <v>0</v>
      </c>
      <c r="F32" s="334">
        <f t="shared" si="3"/>
        <v>0.6</v>
      </c>
      <c r="G32" s="418">
        <f t="shared" si="4"/>
        <v>0</v>
      </c>
      <c r="H32" s="297"/>
      <c r="S32" s="298" t="s">
        <v>72</v>
      </c>
      <c r="T32" s="298" t="s">
        <v>72</v>
      </c>
    </row>
    <row r="33" spans="1:28" s="301" customFormat="1" ht="13.9" customHeight="1" x14ac:dyDescent="0.2">
      <c r="A33" s="299"/>
      <c r="B33" s="329" t="s">
        <v>91</v>
      </c>
      <c r="C33" s="332" t="e">
        <f>C27+C28+C29+C30+C31+C32</f>
        <v>#VALUE!</v>
      </c>
      <c r="D33" s="332" t="e">
        <f t="shared" ref="D33:E33" si="5">D27+D28+D29+D30+D31+D32</f>
        <v>#VALUE!</v>
      </c>
      <c r="E33" s="332" t="e">
        <f t="shared" si="5"/>
        <v>#VALUE!</v>
      </c>
      <c r="F33" s="331" t="s">
        <v>8</v>
      </c>
      <c r="G33" s="332" t="e">
        <f>G27+G28+G29+G30+G31+G32</f>
        <v>#VALUE!</v>
      </c>
      <c r="H33" s="300"/>
      <c r="O33" s="301" t="s">
        <v>72</v>
      </c>
      <c r="X33" s="301" t="s">
        <v>72</v>
      </c>
    </row>
    <row r="34" spans="1:28" s="298" customFormat="1" ht="13.9" customHeight="1" x14ac:dyDescent="0.2">
      <c r="A34" s="296"/>
      <c r="B34" s="328" t="str">
        <f>+'[1]P6 Classificação Investimentos'!B434</f>
        <v xml:space="preserve">3.a) Software aplicacional </v>
      </c>
      <c r="C34" s="420">
        <v>0</v>
      </c>
      <c r="D34" s="420">
        <v>0</v>
      </c>
      <c r="E34" s="420">
        <v>0</v>
      </c>
      <c r="F34" s="334">
        <f>+$B$55+$D$55</f>
        <v>0.6</v>
      </c>
      <c r="G34" s="418">
        <f t="shared" ref="G34:G43" si="6">+E34*F34</f>
        <v>0</v>
      </c>
      <c r="H34" s="297"/>
      <c r="X34" s="298" t="s">
        <v>72</v>
      </c>
    </row>
    <row r="35" spans="1:28" s="298" customFormat="1" ht="13.9" customHeight="1" x14ac:dyDescent="0.2">
      <c r="A35" s="296"/>
      <c r="B35" s="328" t="str">
        <f>+'[1]P6 Classificação Investimentos'!B435</f>
        <v>3.b) Propriedade industrial, direitos de autor e marcas comerciais</v>
      </c>
      <c r="C35" s="420">
        <v>0</v>
      </c>
      <c r="D35" s="420">
        <v>0</v>
      </c>
      <c r="E35" s="420">
        <v>0</v>
      </c>
      <c r="F35" s="334">
        <f>+$B$55+$D$55</f>
        <v>0.6</v>
      </c>
      <c r="G35" s="418">
        <f t="shared" si="6"/>
        <v>0</v>
      </c>
      <c r="H35" s="297"/>
      <c r="S35" s="298" t="s">
        <v>72</v>
      </c>
      <c r="V35" s="298" t="s">
        <v>72</v>
      </c>
      <c r="AB35" s="298" t="s">
        <v>72</v>
      </c>
    </row>
    <row r="36" spans="1:28" s="298" customFormat="1" ht="13.9" customHeight="1" x14ac:dyDescent="0.2">
      <c r="A36" s="296"/>
      <c r="B36" s="328" t="str">
        <f>+'[3]P6 Classificação Investimentos'!B437</f>
        <v>3.d) Auditorias</v>
      </c>
      <c r="C36" s="420">
        <v>0</v>
      </c>
      <c r="D36" s="420">
        <v>0</v>
      </c>
      <c r="E36" s="420">
        <v>0</v>
      </c>
      <c r="F36" s="334">
        <f>+$B$55+$D$55</f>
        <v>0.6</v>
      </c>
      <c r="G36" s="418">
        <f t="shared" si="6"/>
        <v>0</v>
      </c>
      <c r="H36" s="297"/>
      <c r="S36" s="298" t="s">
        <v>72</v>
      </c>
      <c r="T36" s="298" t="s">
        <v>72</v>
      </c>
      <c r="U36" s="298" t="s">
        <v>72</v>
      </c>
      <c r="W36" s="298" t="s">
        <v>72</v>
      </c>
    </row>
    <row r="37" spans="1:28" s="298" customFormat="1" ht="13.9" customHeight="1" x14ac:dyDescent="0.2">
      <c r="A37" s="296"/>
      <c r="B37" s="328" t="str">
        <f>+'[3]P6 Classificação Investimentos'!B438</f>
        <v>3.e) Assessoria tecnica/ estudos/projetos/autorizações/licanças/planos de marketing/estudos de viabilidade</v>
      </c>
      <c r="C37" s="420">
        <v>0</v>
      </c>
      <c r="D37" s="420">
        <v>0</v>
      </c>
      <c r="E37" s="420">
        <v>0</v>
      </c>
      <c r="F37" s="334">
        <f>+$B$55+$D$55</f>
        <v>0.6</v>
      </c>
      <c r="G37" s="418">
        <f t="shared" si="6"/>
        <v>0</v>
      </c>
      <c r="H37" s="297"/>
      <c r="U37" s="298" t="s">
        <v>72</v>
      </c>
      <c r="AA37" s="298" t="s">
        <v>72</v>
      </c>
    </row>
    <row r="38" spans="1:28" s="298" customFormat="1" ht="13.9" customHeight="1" x14ac:dyDescent="0.2">
      <c r="A38" s="296"/>
      <c r="B38" s="328" t="str">
        <f>+'[3]P6 Classificação Investimentos'!B435</f>
        <v>3.b) Propriedade industrial, direitos de autor e marcas comerciais</v>
      </c>
      <c r="C38" s="420">
        <v>0</v>
      </c>
      <c r="D38" s="420">
        <v>0</v>
      </c>
      <c r="E38" s="420">
        <v>0</v>
      </c>
      <c r="F38" s="334">
        <f>+$B$55+$D$55</f>
        <v>0.6</v>
      </c>
      <c r="G38" s="418">
        <f t="shared" si="6"/>
        <v>0</v>
      </c>
      <c r="H38" s="297"/>
      <c r="P38" s="298" t="s">
        <v>72</v>
      </c>
      <c r="S38" s="298" t="s">
        <v>72</v>
      </c>
      <c r="X38" s="298" t="s">
        <v>72</v>
      </c>
    </row>
    <row r="39" spans="1:28" s="298" customFormat="1" ht="13.9" customHeight="1" x14ac:dyDescent="0.2">
      <c r="A39" s="296"/>
      <c r="B39" s="333" t="s">
        <v>1400</v>
      </c>
      <c r="C39" s="420">
        <v>0</v>
      </c>
      <c r="D39" s="420">
        <v>0</v>
      </c>
      <c r="E39" s="420">
        <v>0</v>
      </c>
      <c r="F39" s="334">
        <f t="shared" ref="F39:F43" si="7">+$B$55+$D$55</f>
        <v>0.6</v>
      </c>
      <c r="G39" s="418">
        <f t="shared" si="6"/>
        <v>0</v>
      </c>
      <c r="H39" s="297"/>
    </row>
    <row r="40" spans="1:28" s="36" customFormat="1" ht="12" customHeight="1" x14ac:dyDescent="0.2">
      <c r="A40" s="27"/>
      <c r="B40" s="333" t="s">
        <v>1399</v>
      </c>
      <c r="C40" s="420">
        <v>0</v>
      </c>
      <c r="D40" s="420">
        <v>0</v>
      </c>
      <c r="E40" s="420">
        <v>0</v>
      </c>
      <c r="F40" s="334">
        <f t="shared" si="7"/>
        <v>0.6</v>
      </c>
      <c r="G40" s="418">
        <f t="shared" si="6"/>
        <v>0</v>
      </c>
      <c r="H40" s="675"/>
      <c r="I40" s="675"/>
      <c r="J40" s="675"/>
      <c r="K40" s="675"/>
      <c r="L40" s="675"/>
      <c r="M40" s="675"/>
      <c r="N40" s="61"/>
      <c r="O40" s="61"/>
      <c r="T40" s="36" t="s">
        <v>72</v>
      </c>
    </row>
    <row r="41" spans="1:28" s="298" customFormat="1" ht="13.9" customHeight="1" x14ac:dyDescent="0.2">
      <c r="A41" s="296"/>
      <c r="B41" s="333" t="s">
        <v>1401</v>
      </c>
      <c r="C41" s="420">
        <v>0</v>
      </c>
      <c r="D41" s="420">
        <v>0</v>
      </c>
      <c r="E41" s="420">
        <v>0</v>
      </c>
      <c r="F41" s="334">
        <f t="shared" si="7"/>
        <v>0.6</v>
      </c>
      <c r="G41" s="418">
        <f t="shared" si="6"/>
        <v>0</v>
      </c>
      <c r="H41" s="297"/>
      <c r="R41" s="298" t="s">
        <v>72</v>
      </c>
    </row>
    <row r="42" spans="1:28" s="298" customFormat="1" ht="13.9" customHeight="1" x14ac:dyDescent="0.2">
      <c r="A42" s="296"/>
      <c r="B42" s="333" t="s">
        <v>1402</v>
      </c>
      <c r="C42" s="420">
        <v>0</v>
      </c>
      <c r="D42" s="420">
        <v>0</v>
      </c>
      <c r="E42" s="420">
        <v>0</v>
      </c>
      <c r="F42" s="334">
        <f t="shared" si="7"/>
        <v>0.6</v>
      </c>
      <c r="G42" s="418">
        <f t="shared" si="6"/>
        <v>0</v>
      </c>
      <c r="H42" s="297"/>
    </row>
    <row r="43" spans="1:28" s="298" customFormat="1" ht="13.9" customHeight="1" x14ac:dyDescent="0.2">
      <c r="A43" s="296"/>
      <c r="B43" s="333" t="s">
        <v>1403</v>
      </c>
      <c r="C43" s="420">
        <v>0</v>
      </c>
      <c r="D43" s="420">
        <v>0</v>
      </c>
      <c r="E43" s="420">
        <v>0</v>
      </c>
      <c r="F43" s="334">
        <f t="shared" si="7"/>
        <v>0.6</v>
      </c>
      <c r="G43" s="418">
        <f t="shared" si="6"/>
        <v>0</v>
      </c>
      <c r="H43" s="297"/>
      <c r="P43" s="298" t="s">
        <v>72</v>
      </c>
      <c r="S43" s="298" t="s">
        <v>72</v>
      </c>
    </row>
    <row r="44" spans="1:28" s="301" customFormat="1" ht="13.9" customHeight="1" x14ac:dyDescent="0.2">
      <c r="A44" s="299"/>
      <c r="B44" s="329" t="s">
        <v>92</v>
      </c>
      <c r="C44" s="332">
        <f>C34+C35+C36+C37+C38+C39+C41+C40+C42+C43</f>
        <v>0</v>
      </c>
      <c r="D44" s="332">
        <f t="shared" ref="D44:E44" si="8">D34+D35+D36+D37+D38+D39+D41+D40+D42+D43</f>
        <v>0</v>
      </c>
      <c r="E44" s="332">
        <f t="shared" si="8"/>
        <v>0</v>
      </c>
      <c r="F44" s="331" t="s">
        <v>8</v>
      </c>
      <c r="G44" s="332">
        <f>G34+G35+G36+G37+G38+G39+G41+G40+G42+G43</f>
        <v>0</v>
      </c>
      <c r="H44" s="300"/>
      <c r="I44" s="61"/>
      <c r="J44" s="61"/>
      <c r="K44" s="61"/>
      <c r="L44" s="61"/>
      <c r="M44" s="61"/>
      <c r="N44" s="61"/>
      <c r="O44" s="61" t="s">
        <v>72</v>
      </c>
      <c r="P44" s="61"/>
      <c r="Q44" s="61" t="s">
        <v>72</v>
      </c>
      <c r="R44" s="61"/>
      <c r="S44" s="61"/>
      <c r="T44" s="61"/>
      <c r="U44" s="61"/>
      <c r="V44" s="301" t="s">
        <v>72</v>
      </c>
    </row>
    <row r="45" spans="1:28" s="301" customFormat="1" ht="19.899999999999999" customHeight="1" x14ac:dyDescent="0.2">
      <c r="A45" s="299"/>
      <c r="B45" s="335" t="s">
        <v>93</v>
      </c>
      <c r="C45" s="336" t="e">
        <f>SUM(C26+C33+C44)</f>
        <v>#VALUE!</v>
      </c>
      <c r="D45" s="336" t="e">
        <f>SUM(D26+D33+D44)</f>
        <v>#VALUE!</v>
      </c>
      <c r="E45" s="336" t="e">
        <f t="shared" ref="E45:G45" si="9">SUM(E26+E33+E44)</f>
        <v>#VALUE!</v>
      </c>
      <c r="F45" s="334" t="s">
        <v>8</v>
      </c>
      <c r="G45" s="336" t="e">
        <f t="shared" si="9"/>
        <v>#VALUE!</v>
      </c>
      <c r="H45" s="300"/>
      <c r="I45" s="61"/>
      <c r="J45" s="61"/>
      <c r="K45" s="61"/>
      <c r="L45" s="61"/>
      <c r="M45" s="61"/>
      <c r="N45" s="61"/>
      <c r="O45" s="61"/>
      <c r="P45" s="61"/>
      <c r="Q45" s="61"/>
      <c r="R45" s="61"/>
      <c r="S45" s="61"/>
      <c r="T45" s="61" t="s">
        <v>72</v>
      </c>
      <c r="U45" s="61"/>
    </row>
    <row r="46" spans="1:28" ht="5.0999999999999996" customHeight="1" x14ac:dyDescent="0.2">
      <c r="A46" s="286"/>
      <c r="B46" s="285"/>
      <c r="C46" s="285"/>
      <c r="D46" s="285"/>
      <c r="E46" s="285"/>
      <c r="F46" s="287"/>
      <c r="G46" s="285"/>
      <c r="H46" s="288"/>
      <c r="I46" s="61"/>
      <c r="J46" s="61"/>
      <c r="K46" s="61"/>
      <c r="L46" s="61"/>
      <c r="M46" s="61"/>
      <c r="N46" s="61"/>
      <c r="O46" s="61"/>
      <c r="P46" s="61"/>
      <c r="Q46" s="61"/>
      <c r="R46" s="61"/>
      <c r="S46" s="61"/>
      <c r="T46" s="61"/>
      <c r="U46" s="61"/>
    </row>
    <row r="47" spans="1:28" ht="16.5" customHeight="1" x14ac:dyDescent="0.2">
      <c r="A47" s="286"/>
      <c r="B47" s="337" t="s">
        <v>1404</v>
      </c>
      <c r="C47" s="338"/>
      <c r="D47" s="285"/>
      <c r="E47" s="285"/>
      <c r="F47" s="287"/>
      <c r="G47" s="285"/>
      <c r="H47" s="288"/>
      <c r="I47" s="61"/>
      <c r="J47" s="61"/>
      <c r="K47" s="61"/>
      <c r="L47" s="61"/>
      <c r="M47" s="61"/>
      <c r="N47" s="61"/>
      <c r="O47" s="61"/>
      <c r="P47" s="61"/>
      <c r="Q47" s="61"/>
      <c r="R47" s="61"/>
      <c r="S47" s="61" t="s">
        <v>72</v>
      </c>
      <c r="T47" s="61"/>
      <c r="U47" s="61"/>
    </row>
    <row r="48" spans="1:28" ht="14.85" customHeight="1" x14ac:dyDescent="0.2">
      <c r="A48" s="286"/>
      <c r="B48" s="339" t="s">
        <v>1405</v>
      </c>
      <c r="C48" s="340" t="e">
        <f>+IF(E45=0,"-",C37/E45*100)</f>
        <v>#VALUE!</v>
      </c>
      <c r="D48" s="285"/>
      <c r="E48" s="285"/>
      <c r="F48" s="287"/>
      <c r="G48" s="285"/>
      <c r="H48" s="288"/>
      <c r="I48" s="61"/>
      <c r="J48" s="61"/>
      <c r="K48" s="61"/>
      <c r="L48" s="61"/>
      <c r="M48" s="61"/>
      <c r="N48" s="61"/>
      <c r="O48" s="61"/>
      <c r="P48" s="61"/>
      <c r="Q48" s="61"/>
      <c r="R48" s="61"/>
      <c r="S48" s="61"/>
      <c r="T48" s="61"/>
      <c r="U48" s="61"/>
    </row>
    <row r="49" spans="1:21" ht="13.35" customHeight="1" x14ac:dyDescent="0.2">
      <c r="A49" s="286"/>
      <c r="B49" s="339" t="s">
        <v>1406</v>
      </c>
      <c r="C49" s="340" t="e">
        <f>+IF(E45=0,"-",C43/E45*100)</f>
        <v>#VALUE!</v>
      </c>
      <c r="D49" s="285"/>
      <c r="E49" s="285"/>
      <c r="F49" s="287"/>
      <c r="G49" s="430">
        <v>7</v>
      </c>
      <c r="H49" s="288"/>
      <c r="I49" s="61"/>
      <c r="J49" s="61"/>
      <c r="K49" s="61"/>
      <c r="L49" s="61"/>
      <c r="M49" s="61"/>
      <c r="N49" s="61"/>
      <c r="O49" s="61"/>
      <c r="P49" s="61"/>
      <c r="Q49" s="61"/>
      <c r="R49" s="61"/>
      <c r="S49" s="61"/>
      <c r="T49" s="61" t="s">
        <v>72</v>
      </c>
      <c r="U49" s="61"/>
    </row>
    <row r="50" spans="1:21" s="306" customFormat="1" ht="12.95" customHeight="1" x14ac:dyDescent="0.2">
      <c r="A50" s="302"/>
      <c r="B50" s="433" t="s">
        <v>1524</v>
      </c>
      <c r="C50" s="303"/>
      <c r="D50" s="303"/>
      <c r="E50" s="303"/>
      <c r="F50" s="304"/>
      <c r="G50" s="303"/>
      <c r="H50" s="305"/>
      <c r="I50" s="61"/>
      <c r="J50" s="61"/>
      <c r="K50" s="61"/>
      <c r="L50" s="61"/>
      <c r="M50" s="61"/>
      <c r="N50" s="61"/>
      <c r="O50" s="61"/>
      <c r="P50" s="61"/>
      <c r="Q50" s="61"/>
      <c r="R50" s="61"/>
      <c r="S50" s="61"/>
      <c r="T50" s="61"/>
      <c r="U50" s="61"/>
    </row>
    <row r="51" spans="1:21" s="279" customFormat="1" ht="19.5" hidden="1" customHeight="1" x14ac:dyDescent="0.2">
      <c r="A51" s="307" t="s">
        <v>94</v>
      </c>
      <c r="B51" s="308"/>
      <c r="C51" s="309"/>
      <c r="D51" s="309"/>
      <c r="E51" s="309"/>
      <c r="F51" s="309"/>
      <c r="G51" s="308"/>
      <c r="H51" s="308"/>
      <c r="I51" s="61"/>
      <c r="J51" s="61"/>
      <c r="K51" s="61"/>
      <c r="L51" s="61"/>
      <c r="M51" s="61"/>
      <c r="N51" s="61"/>
      <c r="O51" s="61"/>
      <c r="P51" s="61"/>
      <c r="Q51" s="61"/>
      <c r="R51" s="61"/>
      <c r="S51" s="61"/>
      <c r="T51" s="61"/>
      <c r="U51" s="61"/>
    </row>
    <row r="52" spans="1:21" ht="5.0999999999999996" hidden="1" customHeight="1" x14ac:dyDescent="0.2">
      <c r="A52" s="310"/>
      <c r="B52" s="311"/>
      <c r="C52" s="312"/>
      <c r="D52" s="312"/>
      <c r="E52" s="312"/>
      <c r="F52" s="312"/>
      <c r="I52" s="61"/>
      <c r="J52" s="61"/>
      <c r="K52" s="61"/>
      <c r="L52" s="61"/>
      <c r="M52" s="61"/>
      <c r="N52" s="61"/>
      <c r="O52" s="61"/>
      <c r="P52" s="61"/>
      <c r="Q52" s="61"/>
      <c r="R52" s="61"/>
      <c r="S52" s="61"/>
      <c r="T52" s="61"/>
      <c r="U52" s="61"/>
    </row>
    <row r="53" spans="1:21" ht="9.9499999999999993" hidden="1" customHeight="1" x14ac:dyDescent="0.2">
      <c r="A53" s="313"/>
      <c r="B53" s="314"/>
      <c r="C53" s="314"/>
      <c r="D53" s="314"/>
      <c r="E53" s="314"/>
      <c r="F53" s="315"/>
      <c r="G53" s="314"/>
      <c r="H53" s="316"/>
      <c r="I53" s="61"/>
      <c r="J53" s="61"/>
      <c r="K53" s="61"/>
      <c r="L53" s="61"/>
      <c r="M53" s="61"/>
      <c r="N53" s="61"/>
      <c r="O53" s="61"/>
      <c r="P53" s="61"/>
      <c r="Q53" s="61"/>
      <c r="R53" s="61"/>
      <c r="S53" s="61"/>
      <c r="T53" s="61"/>
      <c r="U53" s="61"/>
    </row>
    <row r="54" spans="1:21" ht="15" hidden="1" customHeight="1" x14ac:dyDescent="0.2">
      <c r="A54" s="310"/>
      <c r="B54" s="676" t="s">
        <v>95</v>
      </c>
      <c r="C54" s="676"/>
      <c r="D54" s="317"/>
      <c r="H54" s="319"/>
      <c r="I54" s="61"/>
      <c r="J54" s="61"/>
      <c r="K54" s="61"/>
      <c r="L54" s="61"/>
      <c r="M54" s="61"/>
      <c r="N54" s="61"/>
      <c r="O54" s="61"/>
      <c r="P54" s="61"/>
      <c r="Q54" s="61"/>
      <c r="R54" s="61"/>
      <c r="S54" s="61"/>
      <c r="T54" s="61"/>
      <c r="U54" s="61"/>
    </row>
    <row r="55" spans="1:21" ht="15" hidden="1" customHeight="1" x14ac:dyDescent="0.2">
      <c r="A55" s="310"/>
      <c r="B55" s="320">
        <v>0.6</v>
      </c>
      <c r="C55" s="321"/>
      <c r="D55" s="318"/>
      <c r="H55" s="319"/>
      <c r="I55" s="61"/>
      <c r="J55" s="61"/>
      <c r="K55" s="61"/>
      <c r="L55" s="61"/>
      <c r="M55" s="61"/>
      <c r="N55" s="61"/>
      <c r="O55" s="61"/>
      <c r="P55" s="61"/>
      <c r="Q55" s="61"/>
      <c r="R55" s="61"/>
      <c r="S55" s="61"/>
      <c r="T55" s="61"/>
      <c r="U55" s="61"/>
    </row>
    <row r="56" spans="1:21" ht="9.9499999999999993" hidden="1" customHeight="1" x14ac:dyDescent="0.2">
      <c r="A56" s="322"/>
      <c r="B56" s="323"/>
      <c r="C56" s="323"/>
      <c r="D56" s="323"/>
      <c r="E56" s="323"/>
      <c r="F56" s="324"/>
      <c r="G56" s="323"/>
      <c r="H56" s="325"/>
      <c r="J56" s="61"/>
      <c r="K56" s="61"/>
      <c r="L56" s="61"/>
      <c r="M56" s="61"/>
      <c r="N56" s="61"/>
      <c r="O56" s="61"/>
      <c r="P56" s="61"/>
      <c r="Q56" s="61"/>
      <c r="R56" s="61"/>
      <c r="S56" s="61"/>
      <c r="T56" s="61"/>
      <c r="U56" s="61"/>
    </row>
    <row r="57" spans="1:21" ht="20.100000000000001" hidden="1" customHeight="1" x14ac:dyDescent="0.2">
      <c r="J57" s="61"/>
      <c r="K57" s="61"/>
      <c r="L57" s="61"/>
      <c r="M57" s="61"/>
      <c r="N57" s="61"/>
      <c r="O57" s="61"/>
      <c r="P57" s="61"/>
      <c r="Q57" s="61"/>
      <c r="R57" s="61"/>
      <c r="S57" s="61"/>
      <c r="T57" s="61"/>
      <c r="U57" s="61"/>
    </row>
    <row r="58" spans="1:21" ht="20.100000000000001" hidden="1" customHeight="1" x14ac:dyDescent="0.2"/>
  </sheetData>
  <mergeCells count="11">
    <mergeCell ref="H40:M40"/>
    <mergeCell ref="B54:C54"/>
    <mergeCell ref="B1:H1"/>
    <mergeCell ref="B3:G3"/>
    <mergeCell ref="B4:G17"/>
    <mergeCell ref="B19:G19"/>
    <mergeCell ref="C21:C22"/>
    <mergeCell ref="D21:D22"/>
    <mergeCell ref="E21:E22"/>
    <mergeCell ref="F21:F22"/>
    <mergeCell ref="G21:G22"/>
  </mergeCells>
  <dataValidations count="3">
    <dataValidation type="list" operator="equal" allowBlank="1" sqref="C4:G17 B5:G17" xr:uid="{00000000-0002-0000-0600-000000000000}">
      <formula1>"Sim,Não"</formula1>
      <formula2>0</formula2>
    </dataValidation>
    <dataValidation type="list" allowBlank="1" showErrorMessage="1" sqref="F45" xr:uid="{00000000-0002-0000-0600-000001000000}">
      <formula1>$B$35:$B$35</formula1>
      <formula2>0</formula2>
    </dataValidation>
    <dataValidation allowBlank="1" showErrorMessage="1" sqref="F27:F32 F23:F25 F34:F43" xr:uid="{00000000-0002-0000-0600-000002000000}">
      <formula1>$B$35:$B$35</formula1>
      <formula2>0</formula2>
    </dataValidation>
  </dataValidations>
  <printOptions horizontalCentered="1"/>
  <pageMargins left="0.19652777777777777" right="0.19652777777777777" top="0.19652777777777777" bottom="0.39374999999999999" header="0.51180555555555551" footer="0"/>
  <pageSetup paperSize="9" scale="59" firstPageNumber="0" orientation="portrait" horizontalDpi="300" verticalDpi="300" r:id="rId1"/>
  <headerFooter alignWithMargins="0">
    <oddFooter>&amp;R&amp;8&amp;P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
    <tabColor indexed="21"/>
    <pageSetUpPr fitToPage="1"/>
  </sheetPr>
  <dimension ref="A1:K101"/>
  <sheetViews>
    <sheetView showGridLines="0" topLeftCell="A27" zoomScaleNormal="100" workbookViewId="0">
      <selection activeCell="AN44" sqref="AN44"/>
    </sheetView>
  </sheetViews>
  <sheetFormatPr defaultColWidth="2.7109375" defaultRowHeight="20.100000000000001" customHeight="1" x14ac:dyDescent="0.2"/>
  <cols>
    <col min="1" max="1" width="2.5703125" style="289" customWidth="1"/>
    <col min="2" max="2" width="1.7109375" style="289" customWidth="1"/>
    <col min="3" max="3" width="35.7109375" style="289" customWidth="1"/>
    <col min="4" max="7" width="12.7109375" style="289" customWidth="1"/>
    <col min="8" max="8" width="14.28515625" style="289" customWidth="1"/>
    <col min="9" max="10" width="1.7109375" style="289" customWidth="1"/>
    <col min="11" max="16384" width="2.7109375" style="289"/>
  </cols>
  <sheetData>
    <row r="1" spans="1:11" s="342" customFormat="1" ht="20.100000000000001" customHeight="1" x14ac:dyDescent="0.2">
      <c r="A1" s="683" t="s">
        <v>1377</v>
      </c>
      <c r="B1" s="683"/>
      <c r="C1" s="683"/>
      <c r="D1" s="683"/>
      <c r="E1" s="683"/>
      <c r="F1" s="683"/>
      <c r="G1" s="683"/>
      <c r="H1" s="683"/>
      <c r="I1" s="683"/>
      <c r="J1" s="683"/>
      <c r="K1" s="341"/>
    </row>
    <row r="2" spans="1:11" ht="5.0999999999999996" customHeight="1" x14ac:dyDescent="0.2">
      <c r="A2" s="310"/>
      <c r="J2" s="319"/>
    </row>
    <row r="3" spans="1:11" ht="20.100000000000001" customHeight="1" x14ac:dyDescent="0.2">
      <c r="A3" s="310"/>
      <c r="B3" s="684" t="s">
        <v>1492</v>
      </c>
      <c r="C3" s="684"/>
      <c r="D3" s="684"/>
      <c r="E3" s="684"/>
      <c r="F3" s="684"/>
      <c r="G3" s="684"/>
      <c r="H3" s="684"/>
      <c r="I3" s="684"/>
      <c r="J3" s="319"/>
    </row>
    <row r="4" spans="1:11" ht="5.0999999999999996" customHeight="1" x14ac:dyDescent="0.2">
      <c r="A4" s="310"/>
      <c r="B4" s="313"/>
      <c r="C4" s="314"/>
      <c r="D4" s="314"/>
      <c r="E4" s="314"/>
      <c r="F4" s="314"/>
      <c r="G4" s="314"/>
      <c r="H4" s="314"/>
      <c r="I4" s="316"/>
      <c r="J4" s="319"/>
    </row>
    <row r="5" spans="1:11" s="345" customFormat="1" ht="15" customHeight="1" x14ac:dyDescent="0.2">
      <c r="A5" s="343"/>
      <c r="B5" s="343"/>
      <c r="C5" s="685" t="s">
        <v>1493</v>
      </c>
      <c r="D5" s="685"/>
      <c r="E5" s="685"/>
      <c r="F5" s="685"/>
      <c r="G5" s="685"/>
      <c r="H5" s="685"/>
      <c r="I5" s="344"/>
      <c r="J5" s="344"/>
    </row>
    <row r="6" spans="1:11" ht="5.0999999999999996" customHeight="1" x14ac:dyDescent="0.2">
      <c r="A6" s="310"/>
      <c r="B6" s="310"/>
      <c r="I6" s="319"/>
      <c r="J6" s="319"/>
    </row>
    <row r="7" spans="1:11" s="292" customFormat="1" ht="15" customHeight="1" x14ac:dyDescent="0.2">
      <c r="A7" s="346"/>
      <c r="B7" s="346"/>
      <c r="C7" s="686" t="s">
        <v>96</v>
      </c>
      <c r="D7" s="687" t="s">
        <v>97</v>
      </c>
      <c r="E7" s="687"/>
      <c r="F7" s="687"/>
      <c r="G7" s="687" t="s">
        <v>98</v>
      </c>
      <c r="H7" s="687" t="s">
        <v>99</v>
      </c>
      <c r="I7" s="347"/>
      <c r="J7" s="347"/>
    </row>
    <row r="8" spans="1:11" s="292" customFormat="1" ht="15" customHeight="1" x14ac:dyDescent="0.2">
      <c r="A8" s="346"/>
      <c r="B8" s="346"/>
      <c r="C8" s="686"/>
      <c r="D8" s="356" t="s">
        <v>100</v>
      </c>
      <c r="E8" s="356" t="s">
        <v>101</v>
      </c>
      <c r="F8" s="356" t="s">
        <v>102</v>
      </c>
      <c r="G8" s="687"/>
      <c r="H8" s="687"/>
      <c r="I8" s="347"/>
      <c r="J8" s="347"/>
    </row>
    <row r="9" spans="1:11" s="350" customFormat="1" ht="20.100000000000001" customHeight="1" x14ac:dyDescent="0.2">
      <c r="A9" s="348"/>
      <c r="B9" s="348"/>
      <c r="C9" s="357" t="s">
        <v>103</v>
      </c>
      <c r="D9" s="358">
        <f>SUM(D10:D11)</f>
        <v>0</v>
      </c>
      <c r="E9" s="358">
        <f>SUM(E10:E11)</f>
        <v>0</v>
      </c>
      <c r="F9" s="358">
        <f>SUM(F10:F11)</f>
        <v>0</v>
      </c>
      <c r="G9" s="358">
        <f t="shared" ref="G9:G29" si="0">SUM(D9:F9)</f>
        <v>0</v>
      </c>
      <c r="H9" s="359" t="str">
        <f t="shared" ref="H9:H29" si="1">+IF($G$32=0,"-",G9/$G$32)</f>
        <v>-</v>
      </c>
      <c r="I9" s="349"/>
      <c r="J9" s="349"/>
    </row>
    <row r="10" spans="1:11" s="350" customFormat="1" ht="20.100000000000001" customHeight="1" x14ac:dyDescent="0.2">
      <c r="A10" s="348"/>
      <c r="B10" s="348"/>
      <c r="C10" s="360" t="s">
        <v>104</v>
      </c>
      <c r="D10" s="39">
        <v>0</v>
      </c>
      <c r="E10" s="39"/>
      <c r="F10" s="39"/>
      <c r="G10" s="39">
        <f t="shared" si="0"/>
        <v>0</v>
      </c>
      <c r="H10" s="40" t="str">
        <f t="shared" si="1"/>
        <v>-</v>
      </c>
      <c r="I10" s="349"/>
      <c r="J10" s="349"/>
    </row>
    <row r="11" spans="1:11" s="350" customFormat="1" ht="20.100000000000001" customHeight="1" x14ac:dyDescent="0.2">
      <c r="A11" s="348"/>
      <c r="B11" s="348"/>
      <c r="C11" s="360" t="s">
        <v>105</v>
      </c>
      <c r="D11" s="39"/>
      <c r="E11" s="39"/>
      <c r="F11" s="39"/>
      <c r="G11" s="39">
        <f t="shared" si="0"/>
        <v>0</v>
      </c>
      <c r="H11" s="40" t="str">
        <f t="shared" si="1"/>
        <v>-</v>
      </c>
      <c r="I11" s="349"/>
      <c r="J11" s="349"/>
    </row>
    <row r="12" spans="1:11" s="350" customFormat="1" ht="20.100000000000001" customHeight="1" x14ac:dyDescent="0.2">
      <c r="A12" s="348"/>
      <c r="B12" s="348"/>
      <c r="C12" s="357" t="s">
        <v>106</v>
      </c>
      <c r="D12" s="358">
        <f>SUM(D13:D13)</f>
        <v>0</v>
      </c>
      <c r="E12" s="358">
        <f>SUM(E13:E13)</f>
        <v>0</v>
      </c>
      <c r="F12" s="358">
        <f>SUM(F13:F13)</f>
        <v>0</v>
      </c>
      <c r="G12" s="358">
        <f t="shared" si="0"/>
        <v>0</v>
      </c>
      <c r="H12" s="359" t="str">
        <f t="shared" si="1"/>
        <v>-</v>
      </c>
      <c r="I12" s="349"/>
      <c r="J12" s="349"/>
    </row>
    <row r="13" spans="1:11" s="350" customFormat="1" ht="28.5" customHeight="1" x14ac:dyDescent="0.2">
      <c r="A13" s="348"/>
      <c r="B13" s="348"/>
      <c r="C13" s="360" t="s">
        <v>107</v>
      </c>
      <c r="D13" s="39"/>
      <c r="E13" s="39"/>
      <c r="F13" s="39"/>
      <c r="G13" s="39">
        <f t="shared" si="0"/>
        <v>0</v>
      </c>
      <c r="H13" s="40" t="str">
        <f t="shared" si="1"/>
        <v>-</v>
      </c>
      <c r="I13" s="349"/>
      <c r="J13" s="349"/>
    </row>
    <row r="14" spans="1:11" s="350" customFormat="1" ht="20.100000000000001" customHeight="1" x14ac:dyDescent="0.2">
      <c r="A14" s="348"/>
      <c r="B14" s="348"/>
      <c r="C14" s="357" t="s">
        <v>108</v>
      </c>
      <c r="D14" s="358">
        <f>SUM(D15+D18+D19+D24+D25)</f>
        <v>0</v>
      </c>
      <c r="E14" s="358">
        <f>SUM(E15+E18+E19+E24+E25)</f>
        <v>0</v>
      </c>
      <c r="F14" s="358">
        <f>SUM(F15+F18+F19+F24+F25)</f>
        <v>0</v>
      </c>
      <c r="G14" s="358">
        <f t="shared" si="0"/>
        <v>0</v>
      </c>
      <c r="H14" s="359" t="str">
        <f t="shared" si="1"/>
        <v>-</v>
      </c>
      <c r="I14" s="349"/>
      <c r="J14" s="349"/>
    </row>
    <row r="15" spans="1:11" s="350" customFormat="1" ht="20.100000000000001" customHeight="1" x14ac:dyDescent="0.2">
      <c r="A15" s="348"/>
      <c r="B15" s="348"/>
      <c r="C15" s="360" t="s">
        <v>109</v>
      </c>
      <c r="D15" s="39">
        <f>SUM(D16:D17)</f>
        <v>0</v>
      </c>
      <c r="E15" s="39">
        <f>SUM(E16:E17)</f>
        <v>0</v>
      </c>
      <c r="F15" s="39">
        <f>SUM(F16:F17)</f>
        <v>0</v>
      </c>
      <c r="G15" s="39">
        <f t="shared" si="0"/>
        <v>0</v>
      </c>
      <c r="H15" s="40" t="str">
        <f t="shared" si="1"/>
        <v>-</v>
      </c>
      <c r="I15" s="349"/>
      <c r="J15" s="349"/>
    </row>
    <row r="16" spans="1:11" s="312" customFormat="1" ht="15" customHeight="1" x14ac:dyDescent="0.2">
      <c r="A16" s="351"/>
      <c r="B16" s="351"/>
      <c r="C16" s="361" t="s">
        <v>110</v>
      </c>
      <c r="D16" s="41"/>
      <c r="E16" s="41"/>
      <c r="F16" s="41"/>
      <c r="G16" s="39">
        <f t="shared" si="0"/>
        <v>0</v>
      </c>
      <c r="H16" s="40" t="str">
        <f t="shared" si="1"/>
        <v>-</v>
      </c>
      <c r="I16" s="352"/>
      <c r="J16" s="352"/>
    </row>
    <row r="17" spans="1:10" s="312" customFormat="1" ht="15" customHeight="1" x14ac:dyDescent="0.2">
      <c r="A17" s="351"/>
      <c r="B17" s="351"/>
      <c r="C17" s="361" t="s">
        <v>111</v>
      </c>
      <c r="D17" s="41"/>
      <c r="E17" s="41"/>
      <c r="F17" s="41"/>
      <c r="G17" s="39">
        <f t="shared" si="0"/>
        <v>0</v>
      </c>
      <c r="H17" s="40" t="str">
        <f t="shared" si="1"/>
        <v>-</v>
      </c>
      <c r="I17" s="352"/>
      <c r="J17" s="352"/>
    </row>
    <row r="18" spans="1:10" s="312" customFormat="1" ht="20.100000000000001" customHeight="1" x14ac:dyDescent="0.2">
      <c r="A18" s="351"/>
      <c r="B18" s="351"/>
      <c r="C18" s="360" t="s">
        <v>112</v>
      </c>
      <c r="D18" s="39"/>
      <c r="E18" s="39"/>
      <c r="F18" s="39"/>
      <c r="G18" s="39">
        <f t="shared" si="0"/>
        <v>0</v>
      </c>
      <c r="H18" s="40" t="str">
        <f t="shared" si="1"/>
        <v>-</v>
      </c>
      <c r="I18" s="352"/>
      <c r="J18" s="352"/>
    </row>
    <row r="19" spans="1:10" s="312" customFormat="1" ht="20.100000000000001" customHeight="1" x14ac:dyDescent="0.2">
      <c r="A19" s="351"/>
      <c r="B19" s="351"/>
      <c r="C19" s="360" t="s">
        <v>113</v>
      </c>
      <c r="D19" s="39">
        <f>SUM(D20+D23)</f>
        <v>0</v>
      </c>
      <c r="E19" s="39">
        <f>SUM(E20+E23)</f>
        <v>0</v>
      </c>
      <c r="F19" s="39">
        <f>SUM(F20+F23)</f>
        <v>0</v>
      </c>
      <c r="G19" s="39">
        <f t="shared" si="0"/>
        <v>0</v>
      </c>
      <c r="H19" s="40" t="str">
        <f t="shared" si="1"/>
        <v>-</v>
      </c>
      <c r="I19" s="352"/>
      <c r="J19" s="352"/>
    </row>
    <row r="20" spans="1:10" s="312" customFormat="1" ht="20.100000000000001" customHeight="1" x14ac:dyDescent="0.2">
      <c r="A20" s="351"/>
      <c r="B20" s="351"/>
      <c r="C20" s="361" t="s">
        <v>114</v>
      </c>
      <c r="D20" s="41">
        <f>SUM(D21:D22)</f>
        <v>0</v>
      </c>
      <c r="E20" s="41">
        <f>SUM(E21:E22)</f>
        <v>0</v>
      </c>
      <c r="F20" s="41">
        <f>SUM(F21:F22)</f>
        <v>0</v>
      </c>
      <c r="G20" s="39">
        <f t="shared" si="0"/>
        <v>0</v>
      </c>
      <c r="H20" s="40" t="str">
        <f t="shared" si="1"/>
        <v>-</v>
      </c>
      <c r="I20" s="352"/>
      <c r="J20" s="352"/>
    </row>
    <row r="21" spans="1:10" s="312" customFormat="1" ht="20.100000000000001" customHeight="1" x14ac:dyDescent="0.2">
      <c r="A21" s="351"/>
      <c r="B21" s="351"/>
      <c r="C21" s="361" t="s">
        <v>115</v>
      </c>
      <c r="D21" s="41"/>
      <c r="E21" s="41"/>
      <c r="F21" s="41"/>
      <c r="G21" s="39">
        <f t="shared" si="0"/>
        <v>0</v>
      </c>
      <c r="H21" s="40" t="str">
        <f t="shared" si="1"/>
        <v>-</v>
      </c>
      <c r="I21" s="352"/>
      <c r="J21" s="352"/>
    </row>
    <row r="22" spans="1:10" s="312" customFormat="1" ht="20.100000000000001" customHeight="1" x14ac:dyDescent="0.2">
      <c r="A22" s="351"/>
      <c r="B22" s="351"/>
      <c r="C22" s="361" t="s">
        <v>116</v>
      </c>
      <c r="D22" s="41"/>
      <c r="E22" s="41"/>
      <c r="F22" s="41"/>
      <c r="G22" s="39">
        <f t="shared" si="0"/>
        <v>0</v>
      </c>
      <c r="H22" s="40" t="str">
        <f t="shared" si="1"/>
        <v>-</v>
      </c>
      <c r="I22" s="352"/>
      <c r="J22" s="352"/>
    </row>
    <row r="23" spans="1:10" s="312" customFormat="1" ht="20.100000000000001" customHeight="1" x14ac:dyDescent="0.2">
      <c r="A23" s="351"/>
      <c r="B23" s="351"/>
      <c r="C23" s="361" t="s">
        <v>117</v>
      </c>
      <c r="D23" s="39"/>
      <c r="E23" s="39"/>
      <c r="F23" s="39"/>
      <c r="G23" s="39">
        <f t="shared" si="0"/>
        <v>0</v>
      </c>
      <c r="H23" s="40" t="str">
        <f t="shared" si="1"/>
        <v>-</v>
      </c>
      <c r="I23" s="352"/>
      <c r="J23" s="352"/>
    </row>
    <row r="24" spans="1:10" s="312" customFormat="1" ht="20.100000000000001" customHeight="1" x14ac:dyDescent="0.2">
      <c r="A24" s="351"/>
      <c r="B24" s="351"/>
      <c r="C24" s="360" t="s">
        <v>118</v>
      </c>
      <c r="D24" s="39"/>
      <c r="E24" s="39"/>
      <c r="F24" s="39"/>
      <c r="G24" s="39">
        <f t="shared" si="0"/>
        <v>0</v>
      </c>
      <c r="H24" s="40" t="str">
        <f t="shared" si="1"/>
        <v>-</v>
      </c>
      <c r="I24" s="352"/>
      <c r="J24" s="352"/>
    </row>
    <row r="25" spans="1:10" s="312" customFormat="1" ht="20.100000000000001" customHeight="1" x14ac:dyDescent="0.2">
      <c r="A25" s="351"/>
      <c r="B25" s="351"/>
      <c r="C25" s="360" t="s">
        <v>119</v>
      </c>
      <c r="D25" s="39"/>
      <c r="E25" s="39"/>
      <c r="F25" s="39"/>
      <c r="G25" s="39">
        <f t="shared" si="0"/>
        <v>0</v>
      </c>
      <c r="H25" s="40" t="str">
        <f t="shared" si="1"/>
        <v>-</v>
      </c>
      <c r="I25" s="352"/>
      <c r="J25" s="352"/>
    </row>
    <row r="26" spans="1:10" s="350" customFormat="1" ht="20.100000000000001" customHeight="1" x14ac:dyDescent="0.2">
      <c r="A26" s="348"/>
      <c r="B26" s="348"/>
      <c r="C26" s="357" t="s">
        <v>120</v>
      </c>
      <c r="D26" s="358">
        <f>SUM(D27:D28)</f>
        <v>0</v>
      </c>
      <c r="E26" s="358">
        <f>SUM(E27:E28)</f>
        <v>0</v>
      </c>
      <c r="F26" s="358">
        <f>SUM(F27:F28)</f>
        <v>0</v>
      </c>
      <c r="G26" s="358">
        <f t="shared" si="0"/>
        <v>0</v>
      </c>
      <c r="H26" s="359" t="str">
        <f t="shared" si="1"/>
        <v>-</v>
      </c>
      <c r="I26" s="349"/>
      <c r="J26" s="349"/>
    </row>
    <row r="27" spans="1:10" s="312" customFormat="1" ht="20.100000000000001" customHeight="1" x14ac:dyDescent="0.2">
      <c r="A27" s="351"/>
      <c r="B27" s="351"/>
      <c r="C27" s="360" t="s">
        <v>121</v>
      </c>
      <c r="D27" s="39"/>
      <c r="E27" s="39"/>
      <c r="F27" s="39"/>
      <c r="G27" s="39">
        <f t="shared" si="0"/>
        <v>0</v>
      </c>
      <c r="H27" s="40" t="str">
        <f t="shared" si="1"/>
        <v>-</v>
      </c>
      <c r="I27" s="352"/>
      <c r="J27" s="352"/>
    </row>
    <row r="28" spans="1:10" s="312" customFormat="1" ht="20.100000000000001" customHeight="1" x14ac:dyDescent="0.2">
      <c r="A28" s="351"/>
      <c r="B28" s="351"/>
      <c r="C28" s="360" t="s">
        <v>122</v>
      </c>
      <c r="D28" s="39"/>
      <c r="E28" s="39"/>
      <c r="F28" s="39"/>
      <c r="G28" s="39">
        <f t="shared" si="0"/>
        <v>0</v>
      </c>
      <c r="H28" s="40" t="str">
        <f t="shared" si="1"/>
        <v>-</v>
      </c>
      <c r="I28" s="352"/>
      <c r="J28" s="352"/>
    </row>
    <row r="29" spans="1:10" s="312" customFormat="1" ht="20.100000000000001" customHeight="1" x14ac:dyDescent="0.2">
      <c r="A29" s="351"/>
      <c r="B29" s="351"/>
      <c r="C29" s="362" t="s">
        <v>123</v>
      </c>
      <c r="D29" s="363">
        <f>SUM(D9+D12+D14+D26)</f>
        <v>0</v>
      </c>
      <c r="E29" s="363">
        <f>SUM(E9+E12+E14+E26)</f>
        <v>0</v>
      </c>
      <c r="F29" s="363">
        <f>SUM(F9+F12+F14+F26)</f>
        <v>0</v>
      </c>
      <c r="G29" s="364">
        <f t="shared" si="0"/>
        <v>0</v>
      </c>
      <c r="H29" s="365" t="str">
        <f t="shared" si="1"/>
        <v>-</v>
      </c>
      <c r="I29" s="352"/>
      <c r="J29" s="352"/>
    </row>
    <row r="30" spans="1:10" s="298" customFormat="1" ht="9" customHeight="1" x14ac:dyDescent="0.2">
      <c r="A30" s="353"/>
      <c r="B30" s="353"/>
      <c r="C30" s="689"/>
      <c r="D30" s="689"/>
      <c r="E30" s="689"/>
      <c r="F30" s="689"/>
      <c r="G30" s="689"/>
      <c r="H30" s="689"/>
      <c r="I30" s="354"/>
      <c r="J30" s="354"/>
    </row>
    <row r="31" spans="1:10" s="298" customFormat="1" ht="9" customHeight="1" x14ac:dyDescent="0.2">
      <c r="A31" s="353"/>
      <c r="B31" s="353"/>
      <c r="C31" s="689"/>
      <c r="D31" s="689"/>
      <c r="E31" s="689"/>
      <c r="F31" s="689"/>
      <c r="G31" s="689"/>
      <c r="H31" s="689"/>
      <c r="I31" s="354"/>
      <c r="J31" s="354"/>
    </row>
    <row r="32" spans="1:10" s="312" customFormat="1" ht="20.100000000000001" customHeight="1" x14ac:dyDescent="0.2">
      <c r="A32" s="351"/>
      <c r="B32" s="351"/>
      <c r="C32" s="362" t="s">
        <v>124</v>
      </c>
      <c r="D32" s="363">
        <f>D29</f>
        <v>0</v>
      </c>
      <c r="E32" s="690" t="s">
        <v>125</v>
      </c>
      <c r="F32" s="690"/>
      <c r="G32" s="363">
        <f>D26+D14+D12+D9</f>
        <v>0</v>
      </c>
      <c r="H32" s="365" t="str">
        <f>+IF($G$32=0,"-",G32/$G$32)</f>
        <v>-</v>
      </c>
      <c r="I32" s="352"/>
      <c r="J32" s="352"/>
    </row>
    <row r="33" spans="1:10" s="298" customFormat="1" ht="9" customHeight="1" x14ac:dyDescent="0.2">
      <c r="A33" s="353"/>
      <c r="B33" s="353"/>
      <c r="C33" s="691"/>
      <c r="D33" s="691"/>
      <c r="E33" s="691"/>
      <c r="F33" s="691"/>
      <c r="G33" s="691"/>
      <c r="H33" s="691"/>
      <c r="I33" s="354"/>
      <c r="J33" s="354"/>
    </row>
    <row r="34" spans="1:10" s="312" customFormat="1" ht="15" customHeight="1" x14ac:dyDescent="0.2">
      <c r="A34" s="351"/>
      <c r="B34" s="351"/>
      <c r="C34" s="685" t="s">
        <v>1494</v>
      </c>
      <c r="D34" s="685"/>
      <c r="E34" s="685"/>
      <c r="F34" s="685"/>
      <c r="G34" s="685"/>
      <c r="H34" s="685"/>
      <c r="I34" s="352"/>
      <c r="J34" s="352"/>
    </row>
    <row r="35" spans="1:10" s="312" customFormat="1" ht="5.0999999999999996" customHeight="1" x14ac:dyDescent="0.2">
      <c r="A35" s="351"/>
      <c r="B35" s="351"/>
      <c r="D35" s="298"/>
      <c r="E35" s="298"/>
      <c r="F35" s="298"/>
      <c r="G35" s="298"/>
      <c r="H35" s="298"/>
      <c r="I35" s="352"/>
      <c r="J35" s="352"/>
    </row>
    <row r="36" spans="1:10" s="312" customFormat="1" ht="20.100000000000001" customHeight="1" x14ac:dyDescent="0.2">
      <c r="A36" s="351"/>
      <c r="B36" s="351"/>
      <c r="C36" s="688"/>
      <c r="D36" s="688"/>
      <c r="E36" s="688"/>
      <c r="F36" s="688"/>
      <c r="G36" s="688"/>
      <c r="H36" s="688"/>
      <c r="I36" s="352"/>
      <c r="J36" s="352"/>
    </row>
    <row r="37" spans="1:10" s="312" customFormat="1" ht="20.100000000000001" customHeight="1" x14ac:dyDescent="0.2">
      <c r="A37" s="351"/>
      <c r="B37" s="351"/>
      <c r="C37" s="688"/>
      <c r="D37" s="688"/>
      <c r="E37" s="688"/>
      <c r="F37" s="688"/>
      <c r="G37" s="688"/>
      <c r="H37" s="688"/>
      <c r="I37" s="352"/>
      <c r="J37" s="352"/>
    </row>
    <row r="38" spans="1:10" ht="20.100000000000001" customHeight="1" x14ac:dyDescent="0.2">
      <c r="A38" s="310"/>
      <c r="B38" s="310"/>
      <c r="C38" s="688"/>
      <c r="D38" s="688"/>
      <c r="E38" s="688"/>
      <c r="F38" s="688"/>
      <c r="G38" s="688"/>
      <c r="H38" s="688"/>
      <c r="I38" s="319"/>
      <c r="J38" s="319"/>
    </row>
    <row r="39" spans="1:10" ht="20.100000000000001" customHeight="1" x14ac:dyDescent="0.2">
      <c r="A39" s="310"/>
      <c r="B39" s="310"/>
      <c r="C39" s="688"/>
      <c r="D39" s="688"/>
      <c r="E39" s="688"/>
      <c r="F39" s="688"/>
      <c r="G39" s="688"/>
      <c r="H39" s="688"/>
      <c r="I39" s="319"/>
      <c r="J39" s="319"/>
    </row>
    <row r="40" spans="1:10" ht="20.100000000000001" customHeight="1" x14ac:dyDescent="0.2">
      <c r="A40" s="310"/>
      <c r="B40" s="310"/>
      <c r="C40" s="688"/>
      <c r="D40" s="688"/>
      <c r="E40" s="688"/>
      <c r="F40" s="688"/>
      <c r="G40" s="688"/>
      <c r="H40" s="688"/>
      <c r="I40" s="319"/>
      <c r="J40" s="319"/>
    </row>
    <row r="41" spans="1:10" ht="20.100000000000001" customHeight="1" x14ac:dyDescent="0.2">
      <c r="A41" s="310"/>
      <c r="B41" s="310"/>
      <c r="C41" s="688"/>
      <c r="D41" s="688"/>
      <c r="E41" s="688"/>
      <c r="F41" s="688"/>
      <c r="G41" s="688"/>
      <c r="H41" s="688"/>
      <c r="I41" s="319"/>
      <c r="J41" s="319"/>
    </row>
    <row r="42" spans="1:10" ht="20.100000000000001" customHeight="1" x14ac:dyDescent="0.2">
      <c r="A42" s="310"/>
      <c r="B42" s="310"/>
      <c r="C42" s="688"/>
      <c r="D42" s="688"/>
      <c r="E42" s="688"/>
      <c r="F42" s="688"/>
      <c r="G42" s="688"/>
      <c r="H42" s="688"/>
      <c r="I42" s="319"/>
      <c r="J42" s="319"/>
    </row>
    <row r="43" spans="1:10" ht="20.100000000000001" customHeight="1" x14ac:dyDescent="0.2">
      <c r="A43" s="310"/>
      <c r="B43" s="310"/>
      <c r="C43" s="688"/>
      <c r="D43" s="688"/>
      <c r="E43" s="688"/>
      <c r="F43" s="688"/>
      <c r="G43" s="688"/>
      <c r="H43" s="688"/>
      <c r="I43" s="319"/>
      <c r="J43" s="319"/>
    </row>
    <row r="44" spans="1:10" ht="20.100000000000001" customHeight="1" x14ac:dyDescent="0.2">
      <c r="A44" s="310"/>
      <c r="B44" s="310"/>
      <c r="C44" s="688"/>
      <c r="D44" s="688"/>
      <c r="E44" s="688"/>
      <c r="F44" s="688"/>
      <c r="G44" s="688"/>
      <c r="H44" s="688"/>
      <c r="I44" s="319"/>
      <c r="J44" s="319"/>
    </row>
    <row r="45" spans="1:10" ht="20.100000000000001" customHeight="1" x14ac:dyDescent="0.2">
      <c r="A45" s="310"/>
      <c r="B45" s="310"/>
      <c r="C45" s="688"/>
      <c r="D45" s="688"/>
      <c r="E45" s="688"/>
      <c r="F45" s="688"/>
      <c r="G45" s="688"/>
      <c r="H45" s="688"/>
      <c r="I45" s="319"/>
      <c r="J45" s="319"/>
    </row>
    <row r="46" spans="1:10" ht="20.100000000000001" customHeight="1" x14ac:dyDescent="0.2">
      <c r="A46" s="310"/>
      <c r="B46" s="310"/>
      <c r="C46" s="688"/>
      <c r="D46" s="688"/>
      <c r="E46" s="688"/>
      <c r="F46" s="688"/>
      <c r="G46" s="688"/>
      <c r="H46" s="688"/>
      <c r="I46" s="319"/>
      <c r="J46" s="319"/>
    </row>
    <row r="47" spans="1:10" ht="20.100000000000001" customHeight="1" x14ac:dyDescent="0.2">
      <c r="A47" s="310"/>
      <c r="B47" s="310"/>
      <c r="C47" s="688"/>
      <c r="D47" s="688"/>
      <c r="E47" s="688"/>
      <c r="F47" s="688"/>
      <c r="G47" s="688"/>
      <c r="H47" s="688"/>
      <c r="I47" s="319"/>
      <c r="J47" s="319"/>
    </row>
    <row r="48" spans="1:10" ht="9.9499999999999993" customHeight="1" x14ac:dyDescent="0.2">
      <c r="A48" s="310"/>
      <c r="B48" s="322"/>
      <c r="C48" s="323"/>
      <c r="D48" s="323"/>
      <c r="E48" s="323"/>
      <c r="F48" s="323"/>
      <c r="G48" s="323"/>
      <c r="H48" s="323"/>
      <c r="I48" s="355"/>
      <c r="J48" s="319"/>
    </row>
    <row r="49" spans="1:10" ht="9.9499999999999993" customHeight="1" x14ac:dyDescent="0.2">
      <c r="A49" s="322"/>
      <c r="B49" s="323"/>
      <c r="C49" s="405" t="s">
        <v>1524</v>
      </c>
      <c r="D49" s="323"/>
      <c r="E49" s="323"/>
      <c r="F49" s="323"/>
      <c r="G49" s="323"/>
      <c r="H49" s="323"/>
      <c r="I49" s="405">
        <v>8</v>
      </c>
      <c r="J49" s="355"/>
    </row>
    <row r="50" spans="1:10" ht="15" customHeight="1" x14ac:dyDescent="0.2"/>
    <row r="51" spans="1:10" ht="15" customHeight="1" x14ac:dyDescent="0.2"/>
    <row r="52" spans="1:10" ht="15" customHeight="1" x14ac:dyDescent="0.2"/>
    <row r="53" spans="1:10" ht="15" customHeight="1" x14ac:dyDescent="0.2"/>
    <row r="54" spans="1:10" ht="15" customHeight="1" x14ac:dyDescent="0.2"/>
    <row r="55" spans="1:10" ht="15" customHeight="1" x14ac:dyDescent="0.2"/>
    <row r="56" spans="1:10" ht="15" customHeight="1" x14ac:dyDescent="0.2"/>
    <row r="57" spans="1:10" ht="15" customHeight="1" x14ac:dyDescent="0.2"/>
    <row r="58" spans="1:10" ht="15" customHeight="1" x14ac:dyDescent="0.2"/>
    <row r="59" spans="1:10" ht="15" customHeight="1" x14ac:dyDescent="0.2"/>
    <row r="60" spans="1:10" ht="15" customHeight="1" x14ac:dyDescent="0.2"/>
    <row r="61" spans="1:10" ht="15" customHeight="1" x14ac:dyDescent="0.2"/>
    <row r="62" spans="1:10" ht="15" customHeight="1" x14ac:dyDescent="0.2"/>
    <row r="63" spans="1:10" ht="15" customHeight="1" x14ac:dyDescent="0.2"/>
    <row r="64" spans="1:1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3">
    <mergeCell ref="C36:H47"/>
    <mergeCell ref="C30:H30"/>
    <mergeCell ref="C31:H31"/>
    <mergeCell ref="E32:F32"/>
    <mergeCell ref="C33:H33"/>
    <mergeCell ref="C34:H34"/>
    <mergeCell ref="A1:J1"/>
    <mergeCell ref="B3:I3"/>
    <mergeCell ref="C5:H5"/>
    <mergeCell ref="C7:C8"/>
    <mergeCell ref="D7:F7"/>
    <mergeCell ref="G7:G8"/>
    <mergeCell ref="H7:H8"/>
  </mergeCells>
  <printOptions horizontalCentered="1"/>
  <pageMargins left="0.19652777777777777" right="0.19652777777777777" top="0.39374999999999999" bottom="0.51180555555555551" header="0.51180555555555551" footer="0.51180555555555551"/>
  <pageSetup paperSize="9" scale="93" firstPageNumber="0" orientation="portrait" horizontalDpi="300" verticalDpi="300" r:id="rId1"/>
  <headerFooter alignWithMargins="0">
    <oddFooter>&amp;R&amp;P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2">
    <tabColor indexed="21"/>
    <pageSetUpPr fitToPage="1"/>
  </sheetPr>
  <dimension ref="A1:AL48"/>
  <sheetViews>
    <sheetView showGridLines="0" topLeftCell="A30" zoomScaleNormal="100" workbookViewId="0">
      <selection activeCell="S42" sqref="S42"/>
    </sheetView>
  </sheetViews>
  <sheetFormatPr defaultColWidth="2.7109375" defaultRowHeight="20.100000000000001" customHeight="1" x14ac:dyDescent="0.2"/>
  <cols>
    <col min="1" max="2" width="1.7109375" style="289" customWidth="1"/>
    <col min="3" max="3" width="1.7109375" style="393" customWidth="1"/>
    <col min="4" max="4" width="83.7109375" style="394" customWidth="1"/>
    <col min="5" max="5" width="5.7109375" style="289" customWidth="1"/>
    <col min="6" max="6" width="5.42578125" style="289" customWidth="1"/>
    <col min="7" max="8" width="1.7109375" style="289" customWidth="1"/>
    <col min="9" max="16384" width="2.7109375" style="289"/>
  </cols>
  <sheetData>
    <row r="1" spans="1:38" s="279" customFormat="1" ht="20.100000000000001" customHeight="1" x14ac:dyDescent="0.2">
      <c r="A1" s="683" t="s">
        <v>1377</v>
      </c>
      <c r="B1" s="683"/>
      <c r="C1" s="683"/>
      <c r="D1" s="683"/>
      <c r="E1" s="683"/>
      <c r="F1" s="683"/>
      <c r="G1" s="683"/>
      <c r="H1" s="683"/>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row>
    <row r="2" spans="1:38" ht="5.0999999999999996" customHeight="1" x14ac:dyDescent="0.2">
      <c r="A2" s="367"/>
      <c r="B2" s="368"/>
      <c r="C2" s="369"/>
      <c r="D2" s="370"/>
      <c r="E2" s="368"/>
      <c r="F2" s="368"/>
      <c r="G2" s="368"/>
      <c r="H2" s="371"/>
    </row>
    <row r="3" spans="1:38" ht="15" customHeight="1" x14ac:dyDescent="0.2">
      <c r="A3" s="372"/>
      <c r="B3" s="684" t="s">
        <v>1495</v>
      </c>
      <c r="C3" s="684"/>
      <c r="D3" s="684"/>
      <c r="E3" s="684"/>
      <c r="F3" s="684"/>
      <c r="G3" s="684"/>
      <c r="H3" s="373"/>
    </row>
    <row r="4" spans="1:38" ht="5.0999999999999996" customHeight="1" x14ac:dyDescent="0.2">
      <c r="A4" s="372"/>
      <c r="B4" s="374"/>
      <c r="C4" s="375"/>
      <c r="D4" s="376"/>
      <c r="E4" s="377"/>
      <c r="F4" s="377"/>
      <c r="G4" s="378"/>
      <c r="H4" s="373"/>
    </row>
    <row r="5" spans="1:38" ht="15" customHeight="1" x14ac:dyDescent="0.2">
      <c r="A5" s="372"/>
      <c r="B5" s="372"/>
      <c r="C5" s="685" t="s">
        <v>1496</v>
      </c>
      <c r="D5" s="685"/>
      <c r="E5" s="685"/>
      <c r="F5" s="685"/>
      <c r="G5" s="373"/>
      <c r="H5" s="373"/>
    </row>
    <row r="6" spans="1:38" ht="5.0999999999999996" customHeight="1" x14ac:dyDescent="0.2">
      <c r="A6" s="372"/>
      <c r="B6" s="372"/>
      <c r="C6" s="375"/>
      <c r="D6" s="379"/>
      <c r="E6" s="380"/>
      <c r="F6" s="380"/>
      <c r="G6" s="373"/>
      <c r="H6" s="373"/>
    </row>
    <row r="7" spans="1:38" ht="27" customHeight="1" x14ac:dyDescent="0.2">
      <c r="A7" s="372"/>
      <c r="B7" s="372"/>
      <c r="C7" s="46" t="s">
        <v>126</v>
      </c>
      <c r="D7" s="694" t="s">
        <v>1407</v>
      </c>
      <c r="E7" s="695"/>
      <c r="F7" s="419"/>
      <c r="G7" s="381"/>
      <c r="H7" s="373"/>
      <c r="N7" s="289" t="s">
        <v>72</v>
      </c>
    </row>
    <row r="8" spans="1:38" ht="5.0999999999999996" customHeight="1" x14ac:dyDescent="0.2">
      <c r="A8" s="372"/>
      <c r="B8" s="372"/>
      <c r="C8" s="375"/>
      <c r="D8" s="379"/>
      <c r="E8" s="380"/>
      <c r="F8" s="380"/>
      <c r="G8" s="373"/>
      <c r="H8" s="373"/>
    </row>
    <row r="9" spans="1:38" s="345" customFormat="1" ht="15" customHeight="1" x14ac:dyDescent="0.2">
      <c r="A9" s="382"/>
      <c r="B9" s="382"/>
      <c r="C9" s="685" t="s">
        <v>1497</v>
      </c>
      <c r="D9" s="685"/>
      <c r="E9" s="685"/>
      <c r="F9" s="685"/>
      <c r="G9" s="383"/>
      <c r="H9" s="383"/>
    </row>
    <row r="10" spans="1:38" ht="5.0999999999999996" customHeight="1" x14ac:dyDescent="0.2">
      <c r="A10" s="372"/>
      <c r="B10" s="372"/>
      <c r="C10" s="375"/>
      <c r="D10" s="379"/>
      <c r="E10" s="380"/>
      <c r="F10" s="380"/>
      <c r="G10" s="373"/>
      <c r="H10" s="373"/>
    </row>
    <row r="11" spans="1:38" ht="15.75" customHeight="1" x14ac:dyDescent="0.2">
      <c r="A11" s="372"/>
      <c r="B11" s="372"/>
      <c r="C11" s="692" t="s">
        <v>127</v>
      </c>
      <c r="D11" s="692"/>
      <c r="E11" s="47" t="s">
        <v>128</v>
      </c>
      <c r="F11" s="47" t="s">
        <v>129</v>
      </c>
      <c r="G11" s="384"/>
      <c r="H11" s="373"/>
    </row>
    <row r="12" spans="1:38" ht="15.75" customHeight="1" x14ac:dyDescent="0.2">
      <c r="A12" s="372"/>
      <c r="B12" s="372"/>
      <c r="C12" s="46" t="s">
        <v>126</v>
      </c>
      <c r="D12" s="55" t="s">
        <v>130</v>
      </c>
      <c r="E12" s="419"/>
      <c r="F12" s="419"/>
      <c r="G12" s="381"/>
      <c r="H12" s="373"/>
    </row>
    <row r="13" spans="1:38" ht="28.5" customHeight="1" x14ac:dyDescent="0.2">
      <c r="A13" s="372"/>
      <c r="B13" s="372"/>
      <c r="C13" s="46" t="s">
        <v>131</v>
      </c>
      <c r="D13" s="55" t="s">
        <v>132</v>
      </c>
      <c r="E13" s="419"/>
      <c r="F13" s="419"/>
      <c r="G13" s="381"/>
      <c r="H13" s="373"/>
    </row>
    <row r="14" spans="1:38" ht="14.25" customHeight="1" x14ac:dyDescent="0.2">
      <c r="A14" s="372"/>
      <c r="B14" s="372"/>
      <c r="C14" s="46" t="s">
        <v>133</v>
      </c>
      <c r="D14" s="55" t="s">
        <v>1408</v>
      </c>
      <c r="E14" s="419"/>
      <c r="F14" s="419"/>
      <c r="G14" s="381"/>
      <c r="H14" s="373"/>
    </row>
    <row r="15" spans="1:38" ht="18.95" customHeight="1" x14ac:dyDescent="0.2">
      <c r="A15" s="372"/>
      <c r="B15" s="372"/>
      <c r="C15" s="46" t="s">
        <v>134</v>
      </c>
      <c r="D15" s="55" t="s">
        <v>135</v>
      </c>
      <c r="E15" s="419"/>
      <c r="F15" s="419"/>
      <c r="G15" s="381"/>
      <c r="H15" s="373"/>
    </row>
    <row r="16" spans="1:38" ht="18.95" customHeight="1" x14ac:dyDescent="0.2">
      <c r="A16" s="372"/>
      <c r="B16" s="372"/>
      <c r="C16" s="46" t="s">
        <v>136</v>
      </c>
      <c r="D16" s="55" t="s">
        <v>137</v>
      </c>
      <c r="E16" s="419"/>
      <c r="F16" s="419"/>
      <c r="G16" s="381"/>
      <c r="H16" s="373"/>
    </row>
    <row r="17" spans="1:19" ht="12" customHeight="1" x14ac:dyDescent="0.2">
      <c r="A17" s="372"/>
      <c r="B17" s="372"/>
      <c r="C17" s="46" t="s">
        <v>138</v>
      </c>
      <c r="D17" s="55" t="s">
        <v>139</v>
      </c>
      <c r="E17" s="419"/>
      <c r="F17" s="419"/>
      <c r="G17" s="381"/>
      <c r="H17" s="373"/>
    </row>
    <row r="18" spans="1:19" ht="12" customHeight="1" x14ac:dyDescent="0.2">
      <c r="A18" s="372"/>
      <c r="B18" s="372"/>
      <c r="C18" s="46" t="s">
        <v>140</v>
      </c>
      <c r="D18" s="55" t="s">
        <v>141</v>
      </c>
      <c r="E18" s="419"/>
      <c r="F18" s="419"/>
      <c r="G18" s="381"/>
      <c r="H18" s="373"/>
    </row>
    <row r="19" spans="1:19" ht="18.95" customHeight="1" x14ac:dyDescent="0.2">
      <c r="A19" s="372"/>
      <c r="B19" s="372"/>
      <c r="C19" s="46" t="s">
        <v>142</v>
      </c>
      <c r="D19" s="55" t="s">
        <v>143</v>
      </c>
      <c r="E19" s="419"/>
      <c r="F19" s="419"/>
      <c r="G19" s="381"/>
      <c r="H19" s="373"/>
    </row>
    <row r="20" spans="1:19" ht="18.95" customHeight="1" x14ac:dyDescent="0.2">
      <c r="A20" s="372"/>
      <c r="B20" s="372"/>
      <c r="C20" s="46" t="s">
        <v>144</v>
      </c>
      <c r="D20" s="55" t="s">
        <v>145</v>
      </c>
      <c r="E20" s="419"/>
      <c r="F20" s="419"/>
      <c r="G20" s="381"/>
      <c r="H20" s="373"/>
    </row>
    <row r="21" spans="1:19" ht="18.95" customHeight="1" x14ac:dyDescent="0.2">
      <c r="A21" s="372"/>
      <c r="B21" s="372"/>
      <c r="C21" s="46" t="s">
        <v>146</v>
      </c>
      <c r="D21" s="55" t="s">
        <v>1409</v>
      </c>
      <c r="E21" s="419"/>
      <c r="F21" s="419"/>
      <c r="G21" s="381"/>
      <c r="H21" s="373"/>
    </row>
    <row r="22" spans="1:19" ht="18.95" customHeight="1" x14ac:dyDescent="0.2">
      <c r="A22" s="372"/>
      <c r="B22" s="372"/>
      <c r="C22" s="46" t="s">
        <v>147</v>
      </c>
      <c r="D22" s="55" t="s">
        <v>148</v>
      </c>
      <c r="E22" s="419"/>
      <c r="F22" s="419"/>
      <c r="G22" s="381"/>
      <c r="H22" s="373"/>
    </row>
    <row r="23" spans="1:19" ht="9.9499999999999993" customHeight="1" x14ac:dyDescent="0.2">
      <c r="A23" s="372"/>
      <c r="B23" s="372"/>
      <c r="C23" s="43"/>
      <c r="D23" s="44"/>
      <c r="E23" s="377"/>
      <c r="F23" s="377"/>
      <c r="G23" s="381"/>
      <c r="H23" s="373"/>
    </row>
    <row r="24" spans="1:19" ht="18" customHeight="1" x14ac:dyDescent="0.2">
      <c r="A24" s="372"/>
      <c r="B24" s="372"/>
      <c r="C24" s="692" t="s">
        <v>149</v>
      </c>
      <c r="D24" s="692"/>
      <c r="E24" s="47" t="s">
        <v>128</v>
      </c>
      <c r="F24" s="47" t="s">
        <v>129</v>
      </c>
      <c r="G24" s="381"/>
      <c r="H24" s="373"/>
    </row>
    <row r="25" spans="1:19" ht="14.1" customHeight="1" x14ac:dyDescent="0.2">
      <c r="A25" s="372"/>
      <c r="B25" s="372"/>
      <c r="C25" s="46" t="s">
        <v>126</v>
      </c>
      <c r="D25" s="421" t="s">
        <v>150</v>
      </c>
      <c r="E25" s="419"/>
      <c r="F25" s="419"/>
      <c r="G25" s="381"/>
      <c r="H25" s="373"/>
    </row>
    <row r="26" spans="1:19" ht="14.1" customHeight="1" x14ac:dyDescent="0.2">
      <c r="A26" s="372"/>
      <c r="B26" s="372"/>
      <c r="C26" s="46" t="s">
        <v>131</v>
      </c>
      <c r="D26" s="421" t="s">
        <v>151</v>
      </c>
      <c r="E26" s="419"/>
      <c r="F26" s="419"/>
      <c r="G26" s="381"/>
      <c r="H26" s="373"/>
    </row>
    <row r="27" spans="1:19" ht="17.25" customHeight="1" x14ac:dyDescent="0.2">
      <c r="A27" s="372"/>
      <c r="B27" s="372"/>
      <c r="C27" s="46" t="s">
        <v>133</v>
      </c>
      <c r="D27" s="421" t="s">
        <v>152</v>
      </c>
      <c r="E27" s="419"/>
      <c r="F27" s="419"/>
      <c r="G27" s="381"/>
      <c r="H27" s="373"/>
    </row>
    <row r="28" spans="1:19" ht="10.5" customHeight="1" x14ac:dyDescent="0.2">
      <c r="A28" s="372"/>
      <c r="B28" s="372"/>
      <c r="C28" s="46" t="s">
        <v>134</v>
      </c>
      <c r="D28" s="62" t="s">
        <v>1410</v>
      </c>
      <c r="E28" s="419"/>
      <c r="F28" s="419"/>
      <c r="G28" s="381"/>
      <c r="H28" s="373"/>
    </row>
    <row r="29" spans="1:19" ht="12" customHeight="1" x14ac:dyDescent="0.2">
      <c r="A29" s="372"/>
      <c r="B29" s="372"/>
      <c r="C29" s="63" t="s">
        <v>136</v>
      </c>
      <c r="D29" s="62" t="s">
        <v>1411</v>
      </c>
      <c r="E29" s="419"/>
      <c r="F29" s="419"/>
      <c r="G29" s="381"/>
      <c r="H29" s="373"/>
      <c r="S29" s="289" t="s">
        <v>72</v>
      </c>
    </row>
    <row r="30" spans="1:19" ht="19.5" customHeight="1" x14ac:dyDescent="0.2">
      <c r="A30" s="372"/>
      <c r="B30" s="372"/>
      <c r="C30" s="63" t="s">
        <v>138</v>
      </c>
      <c r="D30" s="62" t="s">
        <v>154</v>
      </c>
      <c r="E30" s="419"/>
      <c r="F30" s="419"/>
      <c r="G30" s="381"/>
      <c r="H30" s="373"/>
    </row>
    <row r="31" spans="1:19" s="388" customFormat="1" ht="18" customHeight="1" x14ac:dyDescent="0.2">
      <c r="A31" s="385"/>
      <c r="B31" s="385"/>
      <c r="C31" s="63" t="s">
        <v>140</v>
      </c>
      <c r="D31" s="62" t="s">
        <v>153</v>
      </c>
      <c r="E31" s="419"/>
      <c r="F31" s="419"/>
      <c r="G31" s="386"/>
      <c r="H31" s="387"/>
    </row>
    <row r="32" spans="1:19" s="388" customFormat="1" ht="11.25" customHeight="1" x14ac:dyDescent="0.2">
      <c r="A32" s="385"/>
      <c r="B32" s="385"/>
      <c r="C32" s="63" t="s">
        <v>142</v>
      </c>
      <c r="D32" s="62" t="s">
        <v>1412</v>
      </c>
      <c r="E32" s="419"/>
      <c r="F32" s="419"/>
      <c r="G32" s="386"/>
      <c r="H32" s="387"/>
    </row>
    <row r="33" spans="1:21" s="388" customFormat="1" ht="21" customHeight="1" x14ac:dyDescent="0.2">
      <c r="A33" s="385"/>
      <c r="B33" s="385"/>
      <c r="C33" s="63" t="s">
        <v>144</v>
      </c>
      <c r="D33" s="62" t="s">
        <v>1413</v>
      </c>
      <c r="E33" s="419"/>
      <c r="F33" s="419"/>
      <c r="G33" s="386"/>
      <c r="H33" s="387"/>
    </row>
    <row r="34" spans="1:21" ht="18" customHeight="1" x14ac:dyDescent="0.2">
      <c r="A34" s="372"/>
      <c r="B34" s="372"/>
      <c r="C34" s="63" t="s">
        <v>146</v>
      </c>
      <c r="D34" s="62" t="s">
        <v>1414</v>
      </c>
      <c r="E34" s="419"/>
      <c r="F34" s="419"/>
      <c r="G34" s="373"/>
      <c r="H34" s="373"/>
    </row>
    <row r="35" spans="1:21" ht="20.100000000000001" customHeight="1" x14ac:dyDescent="0.2">
      <c r="A35" s="372"/>
      <c r="B35" s="372"/>
      <c r="C35" s="63" t="s">
        <v>147</v>
      </c>
      <c r="D35" s="62" t="s">
        <v>1415</v>
      </c>
      <c r="E35" s="419"/>
      <c r="F35" s="419"/>
      <c r="G35" s="386"/>
      <c r="H35" s="373"/>
    </row>
    <row r="36" spans="1:21" ht="18.75" customHeight="1" x14ac:dyDescent="0.2">
      <c r="A36" s="372"/>
      <c r="B36" s="372"/>
      <c r="C36" s="63" t="s">
        <v>1416</v>
      </c>
      <c r="D36" s="62" t="s">
        <v>1417</v>
      </c>
      <c r="E36" s="419"/>
      <c r="F36" s="419"/>
      <c r="G36" s="386"/>
      <c r="H36" s="373"/>
    </row>
    <row r="37" spans="1:21" ht="27.75" customHeight="1" x14ac:dyDescent="0.2">
      <c r="A37" s="372"/>
      <c r="B37" s="372"/>
      <c r="C37" s="63" t="s">
        <v>1418</v>
      </c>
      <c r="D37" s="62" t="s">
        <v>155</v>
      </c>
      <c r="E37" s="419"/>
      <c r="F37" s="419"/>
      <c r="G37" s="373"/>
      <c r="H37" s="373"/>
    </row>
    <row r="38" spans="1:21" ht="20.100000000000001" customHeight="1" x14ac:dyDescent="0.2">
      <c r="A38" s="372"/>
      <c r="B38" s="372"/>
      <c r="C38" s="63" t="s">
        <v>1419</v>
      </c>
      <c r="D38" s="62" t="s">
        <v>156</v>
      </c>
      <c r="E38" s="419"/>
      <c r="F38" s="419"/>
      <c r="G38" s="386"/>
      <c r="H38" s="373"/>
    </row>
    <row r="39" spans="1:21" ht="25.5" customHeight="1" x14ac:dyDescent="0.2">
      <c r="A39" s="372"/>
      <c r="B39" s="372"/>
      <c r="C39" s="63" t="s">
        <v>1420</v>
      </c>
      <c r="D39" s="62" t="s">
        <v>1421</v>
      </c>
      <c r="E39" s="419"/>
      <c r="F39" s="419"/>
      <c r="G39" s="373"/>
      <c r="H39" s="373"/>
    </row>
    <row r="40" spans="1:21" s="388" customFormat="1" ht="15" customHeight="1" x14ac:dyDescent="0.2">
      <c r="A40" s="385"/>
      <c r="B40" s="385"/>
      <c r="C40" s="685" t="s">
        <v>1498</v>
      </c>
      <c r="D40" s="685"/>
      <c r="E40" s="685"/>
      <c r="F40" s="685"/>
      <c r="G40" s="386"/>
      <c r="H40" s="387"/>
    </row>
    <row r="41" spans="1:21" ht="5.0999999999999996" customHeight="1" x14ac:dyDescent="0.2">
      <c r="A41" s="372"/>
      <c r="B41" s="372"/>
      <c r="C41" s="379"/>
      <c r="D41" s="379"/>
      <c r="E41" s="380"/>
      <c r="F41" s="380"/>
      <c r="G41" s="373"/>
      <c r="H41" s="373"/>
    </row>
    <row r="42" spans="1:21" ht="15.75" customHeight="1" x14ac:dyDescent="0.2">
      <c r="A42" s="372"/>
      <c r="B42" s="372"/>
      <c r="C42" s="693" t="s">
        <v>157</v>
      </c>
      <c r="D42" s="693"/>
      <c r="E42" s="47" t="s">
        <v>128</v>
      </c>
      <c r="F42" s="47" t="s">
        <v>129</v>
      </c>
      <c r="G42" s="386"/>
      <c r="H42" s="373"/>
    </row>
    <row r="43" spans="1:21" ht="15" customHeight="1" x14ac:dyDescent="0.2">
      <c r="A43" s="372"/>
      <c r="B43" s="372"/>
      <c r="C43" s="389" t="s">
        <v>126</v>
      </c>
      <c r="D43" s="64" t="s">
        <v>1422</v>
      </c>
      <c r="E43" s="419"/>
      <c r="F43" s="419"/>
      <c r="G43" s="386"/>
      <c r="H43" s="373"/>
    </row>
    <row r="44" spans="1:21" ht="11.25" customHeight="1" x14ac:dyDescent="0.2">
      <c r="A44" s="372"/>
      <c r="B44" s="372"/>
      <c r="C44" s="389" t="s">
        <v>131</v>
      </c>
      <c r="D44" s="62" t="s">
        <v>158</v>
      </c>
      <c r="E44" s="419"/>
      <c r="F44" s="419"/>
      <c r="G44" s="386"/>
      <c r="H44" s="373"/>
      <c r="T44" s="289" t="s">
        <v>72</v>
      </c>
    </row>
    <row r="45" spans="1:21" ht="12.75" customHeight="1" x14ac:dyDescent="0.2">
      <c r="A45" s="372"/>
      <c r="B45" s="372"/>
      <c r="C45" s="389" t="s">
        <v>133</v>
      </c>
      <c r="D45" s="64" t="s">
        <v>159</v>
      </c>
      <c r="E45" s="419"/>
      <c r="F45" s="419"/>
      <c r="G45" s="386"/>
      <c r="H45" s="373"/>
      <c r="P45" s="289" t="s">
        <v>72</v>
      </c>
      <c r="U45" s="289" t="s">
        <v>72</v>
      </c>
    </row>
    <row r="46" spans="1:21" ht="28.5" customHeight="1" x14ac:dyDescent="0.2">
      <c r="A46" s="372"/>
      <c r="B46" s="372"/>
      <c r="C46" s="389" t="s">
        <v>134</v>
      </c>
      <c r="D46" s="65" t="s">
        <v>160</v>
      </c>
      <c r="E46" s="419"/>
      <c r="F46" s="419"/>
      <c r="G46" s="373"/>
      <c r="H46" s="373"/>
    </row>
    <row r="47" spans="1:21" ht="7.5" customHeight="1" x14ac:dyDescent="0.2">
      <c r="A47" s="390"/>
      <c r="B47" s="390"/>
      <c r="C47" s="391"/>
      <c r="D47" s="391" t="s">
        <v>1524</v>
      </c>
      <c r="E47" s="391"/>
      <c r="F47" s="434">
        <v>9</v>
      </c>
      <c r="G47" s="392"/>
      <c r="H47" s="392"/>
    </row>
    <row r="48" spans="1:21" ht="14.25" customHeight="1" x14ac:dyDescent="0.2"/>
  </sheetData>
  <mergeCells count="9">
    <mergeCell ref="C24:D24"/>
    <mergeCell ref="C40:F40"/>
    <mergeCell ref="C42:D42"/>
    <mergeCell ref="A1:H1"/>
    <mergeCell ref="B3:G3"/>
    <mergeCell ref="C5:F5"/>
    <mergeCell ref="C9:F9"/>
    <mergeCell ref="C11:D11"/>
    <mergeCell ref="D7:E7"/>
  </mergeCells>
  <printOptions horizontalCentered="1"/>
  <pageMargins left="0.19685039370078741" right="0.19685039370078741" top="0.78740157480314965" bottom="0.51181102362204722" header="0.51181102362204722" footer="0.51181102362204722"/>
  <pageSetup paperSize="9" scale="97" firstPageNumber="0" orientation="portrait" horizontalDpi="300" verticalDpi="300" r:id="rId1"/>
  <headerFooter alignWithMargins="0">
    <oddFooter>&amp;R&amp;P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vt:i4>
      </vt:variant>
      <vt:variant>
        <vt:lpstr>Intervalos com Nome</vt:lpstr>
      </vt:variant>
      <vt:variant>
        <vt:i4>17</vt:i4>
      </vt:variant>
    </vt:vector>
  </HeadingPairs>
  <TitlesOfParts>
    <vt:vector size="29" baseType="lpstr">
      <vt:lpstr> Identif.Ent. Beneficiaria</vt:lpstr>
      <vt:lpstr> Identif.Ent. Beneficiaria_co</vt:lpstr>
      <vt:lpstr>Descrição candidatura</vt:lpstr>
      <vt:lpstr> Descrição eValias candidatura </vt:lpstr>
      <vt:lpstr> INDICADORES DE RESULTADOS</vt:lpstr>
      <vt:lpstr>Classificação Investimentos</vt:lpstr>
      <vt:lpstr> Estrutura Investimentos</vt:lpstr>
      <vt:lpstr> Estrutura do Financiamento</vt:lpstr>
      <vt:lpstr> Elegibilidade Beneficiário</vt:lpstr>
      <vt:lpstr>A1 Documentos do Processo</vt:lpstr>
      <vt:lpstr>CAE</vt:lpstr>
      <vt:lpstr>A2 Declações de Compromisso</vt:lpstr>
      <vt:lpstr>' Descrição eValias candidatura '!Área_de_Impressão</vt:lpstr>
      <vt:lpstr>' Elegibilidade Beneficiário'!Área_de_Impressão</vt:lpstr>
      <vt:lpstr>' Estrutura do Financiamento'!Área_de_Impressão</vt:lpstr>
      <vt:lpstr>' Estrutura Investimentos'!Área_de_Impressão</vt:lpstr>
      <vt:lpstr>' Identif.Ent. Beneficiaria'!Área_de_Impressão</vt:lpstr>
      <vt:lpstr>' Identif.Ent. Beneficiaria_co'!Área_de_Impressão</vt:lpstr>
      <vt:lpstr>' INDICADORES DE RESULTADOS'!Área_de_Impressão</vt:lpstr>
      <vt:lpstr>'A1 Documentos do Processo'!Área_de_Impressão</vt:lpstr>
      <vt:lpstr>'A2 Declações de Compromisso'!Área_de_Impressão</vt:lpstr>
      <vt:lpstr>'Classificação Investimentos'!Área_de_Impressão</vt:lpstr>
      <vt:lpstr>'Descrição candidatura'!Área_de_Impressão</vt:lpstr>
      <vt:lpstr>' Identif.Ent. Beneficiaria'!Excel_BuiltIn_Print_Area</vt:lpstr>
      <vt:lpstr>' Identif.Ent. Beneficiaria_co'!Excel_BuiltIn_Print_Area</vt:lpstr>
      <vt:lpstr>'Descrição candidatura'!Excel_BuiltIn_Print_Area</vt:lpstr>
      <vt:lpstr>'Classificação Investimentos'!Excel_BuiltIn_Print_Titles</vt:lpstr>
      <vt:lpstr>' Estrutura Investimentos'!Títulos_de_Impressão</vt:lpstr>
      <vt:lpstr>'Classificação Investimentos'!Títulos_de_Impressão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Analista PA</dc:creator>
  <cp:lastModifiedBy>Teresina Morgado - ADRAMA</cp:lastModifiedBy>
  <cp:lastPrinted>2024-01-09T12:05:06Z</cp:lastPrinted>
  <dcterms:created xsi:type="dcterms:W3CDTF">2016-07-14T09:22:42Z</dcterms:created>
  <dcterms:modified xsi:type="dcterms:W3CDTF">2025-06-11T08:57:35Z</dcterms:modified>
</cp:coreProperties>
</file>